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svrfs2.obama.local\public\H31\35財政課\50◆財政\★調査関係\県庁\財政状況資料集\H29決算（H31作成）\03回答（10／31〆切）\"/>
    </mc:Choice>
  </mc:AlternateContent>
  <bookViews>
    <workbookView xWindow="0" yWindow="0" windowWidth="20490" windowHeight="7560" tabRatio="8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C36" i="10"/>
  <c r="AM35" i="10"/>
  <c r="C35" i="10"/>
  <c r="C34" i="10"/>
  <c r="U34" i="10" l="1"/>
  <c r="U35" i="10" s="1"/>
  <c r="U36" i="10" s="1"/>
  <c r="BE34" i="10" s="1"/>
  <c r="BE35" i="10" s="1"/>
  <c r="BE36" i="10" s="1"/>
  <c r="BE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<sst xmlns="http://schemas.openxmlformats.org/spreadsheetml/2006/main" count="1103" uniqueCount="616">
  <si>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</si>
  <si>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</si>
  <si>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</si>
  <si>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</si>
  <si>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</si>
  <si>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</si>
  <si>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</si>
  <si>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</si>
  <si>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</si>
  <si>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</si>
  <si>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</si>
  <si>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</si>
  <si>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</si>
  <si>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</si>
  <si>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</si>
  <si>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</si>
  <si>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</si>
  <si>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</si>
  <si>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</si>
  <si>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</si>
  <si>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</si>
  <si>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</si>
  <si>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</si>
  <si>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</si>
  <si>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</si>
  <si>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</si>
  <si>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</si>
  <si>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</si>
  <si>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</si>
  <si>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</si>
  <si>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</si>
  <si>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</si>
  <si>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</si>
  <si>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</si>
  <si>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</si>
  <si>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</si>
  <si>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</si>
  <si>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</si>
  <si>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</si>
  <si>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</si>
  <si>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</si>
  <si>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</si>
  <si>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</si>
  <si>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</si>
  <si>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</si>
  <si>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</si>
  <si>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</si>
  <si>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</si>
  <si>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</si>
  <si>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</si>
  <si>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</si>
  <si>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</si>
  <si>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</si>
  <si>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</si>
  <si>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</si>
  <si>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</si>
  <si>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</si>
  <si>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</si>
  <si>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</si>
  <si>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</si>
  <si>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</si>
  <si>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</si>
  <si>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</si>
  <si>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</si>
  <si>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</si>
  <si>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</si>
  <si>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</si>
  <si>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</si>
  <si>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</si>
  <si>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</si>
  <si>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</si>
  <si>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</si>
  <si>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</si>
  <si>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</si>
  <si>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</si>
  <si>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</si>
  <si>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</si>
  <si>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</si>
  <si>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</si>
  <si>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</si>
  <si>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</si>
  <si>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</si>
  <si>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</si>
  <si>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</si>
  <si>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</si>
  <si>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</si>
  <si>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</si>
  <si>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</si>
  <si>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</si>
  <si>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</si>
  <si>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</si>
  <si>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</si>
  <si>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</si>
  <si>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</si>
  <si>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</si>
  <si>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</si>
  <si>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</si>
  <si>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</si>
  <si>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</si>
  <si>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</si>
  <si>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</si>
  <si>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</si>
  <si>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</si>
  <si>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</si>
  <si>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</si>
  <si>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</si>
  <si>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</si>
  <si>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</si>
  <si>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</si>
  <si>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</si>
  <si>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</si>
  <si>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</si>
  <si>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</si>
  <si>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</si>
  <si>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</si>
  <si>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</si>
  <si>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</si>
  <si>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</si>
  <si>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</si>
  <si>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</si>
  <si>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</si>
  <si>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</si>
  <si>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</si>
  <si>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</si>
  <si>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</si>
  <si>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</si>
  <si>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</si>
  <si>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</si>
  <si>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</si>
  <si>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</si>
  <si>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</si>
  <si>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</si>
  <si>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</si>
  <si>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</si>
  <si>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</si>
  <si>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</si>
  <si>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</si>
  <si>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</si>
  <si>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</si>
  <si>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</si>
  <si>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</si>
  <si>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</si>
  <si>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</si>
  <si>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</si>
  <si>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</si>
  <si>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</si>
  <si>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</si>
  <si>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</si>
  <si>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</si>
  <si>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</si>
  <si>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</si>
  <si>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</si>
  <si>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</si>
  <si>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</si>
  <si>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</si>
  <si>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</si>
  <si>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</si>
  <si>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</si>
  <si>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</si>
  <si>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</si>
  <si>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</si>
  <si>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</si>
  <si>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</si>
  <si>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</si>
  <si>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</si>
  <si>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</si>
  <si>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</si>
  <si>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</si>
  <si>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</si>
  <si>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</si>
  <si>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</si>
  <si>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</si>
  <si>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</si>
  <si>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</si>
  <si>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</si>
  <si>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</si>
  <si>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</si>
  <si>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</si>
  <si>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</si>
  <si>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</si>
  <si>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</si>
  <si>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</si>
  <si>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</si>
  <si>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</si>
  <si>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</si>
  <si>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</si>
  <si>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</si>
  <si>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</si>
  <si>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</si>
  <si>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</si>
  <si>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</si>
  <si>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</si>
  <si>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</si>
  <si>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</si>
  <si>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</si>
  <si>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</si>
  <si>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</si>
  <si>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</si>
  <si>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</si>
  <si>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</si>
  <si>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</si>
  <si>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</si>
  <si>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</si>
  <si>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</si>
  <si>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</si>
  <si>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</si>
  <si>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</si>
  <si>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福井県小浜市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</si>
  <si>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</si>
  <si>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</si>
  <si>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</si>
  <si>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</si>
  <si>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</si>
  <si>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</si>
  <si>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</si>
  <si>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</si>
  <si>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</si>
  <si>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</si>
  <si>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</si>
  <si>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</si>
  <si>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</si>
  <si>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</si>
  <si>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</si>
  <si>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</si>
  <si>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</si>
  <si>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</si>
  <si>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</si>
  <si>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</si>
  <si>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</si>
  <si>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</si>
  <si>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</si>
  <si>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</si>
  <si>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</si>
  <si>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</si>
  <si>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</si>
  <si>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</si>
  <si>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</si>
  <si>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</si>
  <si>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</si>
  <si>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</si>
  <si>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</si>
  <si>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</si>
  <si>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</si>
  <si>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</si>
  <si>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</si>
  <si>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</si>
  <si>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</si>
  <si>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</si>
  <si>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</si>
  <si>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</si>
  <si>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</si>
  <si>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</si>
  <si>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</si>
  <si>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</si>
  <si>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</si>
  <si>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</si>
  <si>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</si>
  <si>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</si>
  <si>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</si>
  <si>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</si>
  <si>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</si>
  <si>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</si>
  <si>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</si>
  <si>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</si>
  <si>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</si>
  <si>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</si>
  <si>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</si>
  <si>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</si>
  <si>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</si>
  <si>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</si>
  <si>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</si>
  <si>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</si>
  <si>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</si>
  <si>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</si>
  <si>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</si>
  <si>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</si>
  <si>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</si>
  <si>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</si>
  <si>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</si>
  <si>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</si>
  <si>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</si>
  <si>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</si>
  <si>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</si>
  <si>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</si>
  <si>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</si>
  <si>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</si>
  <si>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</si>
  <si>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</si>
  <si>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</si>
  <si>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</si>
  <si>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</si>
  <si>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</si>
  <si>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</si>
  <si>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</si>
  <si>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</si>
  <si>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</si>
  <si>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</si>
  <si>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</si>
  <si>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</si>
  <si>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</si>
  <si>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</si>
  <si>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</si>
  <si>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</si>
  <si>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</si>
  <si>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</si>
  <si>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</si>
  <si>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</si>
  <si>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</si>
  <si>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</si>
  <si>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</si>
  <si>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</si>
  <si>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</si>
  <si>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</si>
  <si>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</si>
  <si>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</si>
  <si>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</si>
  <si>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</si>
  <si>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</si>
  <si>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</si>
  <si>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</si>
  <si>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</si>
  <si>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</si>
  <si>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</si>
  <si>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</si>
  <si>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</si>
  <si>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</si>
  <si>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</si>
  <si>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</si>
  <si>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</si>
  <si>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</si>
  <si>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</si>
  <si>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</si>
  <si>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</si>
  <si>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</si>
  <si>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</si>
  <si>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</si>
  <si>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</si>
  <si>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</si>
  <si>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</si>
  <si>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</si>
  <si>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</si>
  <si>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</si>
  <si>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</si>
  <si>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</si>
  <si>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</si>
  <si>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</si>
  <si>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</si>
  <si>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</si>
  <si>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</si>
  <si>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</si>
  <si>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</si>
  <si>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</si>
  <si>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</si>
  <si>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</si>
  <si>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</si>
  <si>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</si>
  <si>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福井県小浜市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</si>
  <si>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</si>
  <si>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</si>
  <si>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</si>
  <si>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</si>
  <si>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</si>
  <si>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</si>
  <si>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</si>
  <si>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</si>
  <si>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</si>
  <si>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</si>
  <si>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</si>
  <si>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</si>
  <si>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</si>
  <si>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</si>
  <si>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</si>
  <si>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</si>
  <si>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</si>
  <si>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</si>
  <si>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</si>
  <si>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</si>
  <si>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</si>
  <si>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</si>
  <si>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</si>
  <si>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</si>
  <si>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</si>
  <si>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</si>
  <si>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</si>
  <si>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</si>
  <si>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</si>
  <si>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</si>
  <si>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</si>
  <si>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</si>
  <si>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</si>
  <si>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</si>
  <si>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</si>
  <si>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</si>
  <si>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</si>
  <si>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</si>
  <si>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</si>
  <si>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</si>
  <si>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</si>
  <si>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</si>
  <si>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</si>
  <si>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</si>
  <si>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</si>
  <si>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</si>
  <si>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</si>
  <si>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</si>
  <si>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</si>
  <si>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</si>
  <si>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</si>
  <si>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</si>
  <si>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</si>
  <si>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</si>
  <si>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</si>
  <si>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</si>
  <si>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</si>
  <si>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</si>
  <si>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</si>
  <si>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</si>
  <si>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</si>
  <si>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</si>
  <si>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</si>
  <si>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</si>
  <si>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</si>
  <si>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</si>
  <si>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</si>
  <si>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</si>
  <si>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</si>
  <si>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</si>
  <si>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</si>
  <si>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</si>
  <si>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</si>
  <si>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</si>
  <si>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</si>
  <si>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</si>
  <si>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</si>
  <si>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</si>
  <si>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</si>
  <si>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</si>
  <si>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</si>
  <si>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</si>
  <si>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</si>
  <si>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</si>
  <si>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</si>
  <si>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</si>
  <si>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</si>
  <si>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</si>
  <si>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</si>
  <si>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</si>
  <si>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</si>
  <si>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</si>
  <si>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</si>
  <si>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</si>
  <si>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</si>
  <si>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</si>
  <si>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</si>
  <si>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</si>
  <si>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</si>
  <si>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</si>
  <si>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</si>
  <si>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</si>
  <si>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</si>
  <si>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</si>
  <si>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</si>
  <si>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</si>
  <si>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</si>
  <si>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</si>
  <si>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漁業集落環境整備事業特別会計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</si>
  <si>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</si>
  <si>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</si>
  <si>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</si>
  <si>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</si>
  <si>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</si>
  <si>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</si>
  <si>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</si>
  <si>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</si>
  <si>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</si>
  <si>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</si>
  <si>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</si>
  <si>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</si>
  <si>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</si>
  <si>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</si>
  <si>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</si>
  <si>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</si>
  <si>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</si>
  <si>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</si>
  <si>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</si>
  <si>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</si>
  <si>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</si>
  <si>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</si>
  <si>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</si>
  <si>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</si>
  <si>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</si>
  <si>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</si>
  <si>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</si>
  <si>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</si>
  <si>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</si>
  <si>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</si>
  <si>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</si>
  <si>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</si>
  <si>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</si>
  <si>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</si>
  <si>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</si>
  <si>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</si>
  <si>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</si>
  <si>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</si>
  <si>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</si>
  <si>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</si>
  <si>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</si>
  <si>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</si>
  <si>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</si>
  <si>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</si>
  <si>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</si>
  <si>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</si>
  <si>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</si>
  <si>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</si>
  <si>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</si>
  <si>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</si>
  <si>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</si>
  <si>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</si>
  <si>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</si>
  <si>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</si>
  <si>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</si>
  <si>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</si>
  <si>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</si>
  <si>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</si>
  <si>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</si>
  <si>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</si>
  <si>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</si>
  <si>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</si>
  <si>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</si>
  <si>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</si>
  <si>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</si>
  <si>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</si>
  <si>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</si>
  <si>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</si>
  <si>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</si>
  <si>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</si>
  <si>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</si>
  <si>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</si>
  <si>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</si>
  <si>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</si>
  <si>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</si>
  <si>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</si>
  <si>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</si>
  <si>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</si>
  <si>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</si>
  <si>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</si>
  <si>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</si>
  <si>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</si>
  <si>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</si>
  <si>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</si>
  <si>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</si>
  <si>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</si>
  <si>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0.86</t>
  </si>
  <si>
    <t>▲ 0.68</t>
  </si>
  <si>
    <t>水道事業会計</t>
  </si>
  <si>
    <t>一般会計</t>
  </si>
  <si>
    <t>国民健康保険事業特別会計</t>
  </si>
  <si>
    <t>介護保険事業特別会計</t>
  </si>
  <si>
    <t>下水道事業特別会計</t>
  </si>
  <si>
    <t>後期高齢者医療特別会計</t>
  </si>
  <si>
    <t>農業集落排水事業特別会計</t>
  </si>
  <si>
    <t>簡易水道事業特別会計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</si>
  <si>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</si>
  <si>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</si>
  <si>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</si>
  <si>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</si>
  <si>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</si>
  <si>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</si>
  <si>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</si>
  <si>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</si>
  <si>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</si>
  <si>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</si>
  <si>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公立小浜病院組合</t>
    <rPh sb="0" eb="2">
      <t>コウリツ</t>
    </rPh>
    <rPh sb="2" eb="4">
      <t>オバマ</t>
    </rPh>
    <rPh sb="4" eb="6">
      <t>ビョウイン</t>
    </rPh>
    <rPh sb="6" eb="8">
      <t>クミアイ</t>
    </rPh>
    <phoneticPr fontId="2"/>
  </si>
  <si>
    <t>若狭消防組合</t>
    <rPh sb="0" eb="2">
      <t>ワカサ</t>
    </rPh>
    <rPh sb="2" eb="4">
      <t>ショウボウ</t>
    </rPh>
    <rPh sb="4" eb="6">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</si>
  <si>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</si>
  <si>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</si>
  <si>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</si>
  <si>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</si>
  <si>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</si>
  <si>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</si>
  <si>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若狭広域行政事務組合</t>
    <rPh sb="0" eb="2">
      <t>ワカサ</t>
    </rPh>
    <rPh sb="2" eb="4">
      <t>コウイキ</t>
    </rPh>
    <rPh sb="4" eb="6">
      <t>ギョウセイ</t>
    </rPh>
    <rPh sb="6" eb="8">
      <t>ジム</t>
    </rPh>
    <rPh sb="8" eb="10">
      <t>クミアイ</t>
    </rPh>
    <phoneticPr fontId="2"/>
  </si>
  <si>
    <t>-</t>
    <phoneticPr fontId="2"/>
  </si>
  <si>
    <t>-</t>
    <phoneticPr fontId="2"/>
  </si>
  <si>
    <t>-</t>
    <phoneticPr fontId="2"/>
  </si>
  <si>
    <t>株式会社ケーブルテレビ若狭小浜</t>
    <rPh sb="0" eb="4">
      <t>カブシキガイシャ</t>
    </rPh>
    <rPh sb="11" eb="13">
      <t>ワカサ</t>
    </rPh>
    <rPh sb="13" eb="15">
      <t>オバマ</t>
    </rPh>
    <phoneticPr fontId="30"/>
  </si>
  <si>
    <t>小浜市総合卸売市場</t>
    <rPh sb="0" eb="3">
      <t>オバマシ</t>
    </rPh>
    <rPh sb="3" eb="5">
      <t>ソウゴウ</t>
    </rPh>
    <rPh sb="5" eb="7">
      <t>オロシウリ</t>
    </rPh>
    <rPh sb="7" eb="9">
      <t>イチバ</t>
    </rPh>
    <phoneticPr fontId="30"/>
  </si>
  <si>
    <t>まちづくり小浜</t>
    <rPh sb="5" eb="7">
      <t>オバマ</t>
    </rPh>
    <phoneticPr fontId="30"/>
  </si>
  <si>
    <t>〇</t>
    <phoneticPr fontId="2"/>
  </si>
  <si>
    <t>-</t>
    <phoneticPr fontId="2"/>
  </si>
  <si>
    <t>-</t>
    <phoneticPr fontId="2"/>
  </si>
  <si>
    <t>-</t>
    <phoneticPr fontId="2"/>
  </si>
  <si>
    <t>-</t>
    <phoneticPr fontId="2"/>
  </si>
  <si>
    <t>-</t>
    <phoneticPr fontId="2"/>
  </si>
  <si>
    <t>-</t>
    <phoneticPr fontId="2"/>
  </si>
  <si>
    <t>環境衛生施設整備基金</t>
    <rPh sb="0" eb="2">
      <t>カンキョウ</t>
    </rPh>
    <rPh sb="2" eb="4">
      <t>エイセイ</t>
    </rPh>
    <rPh sb="4" eb="6">
      <t>シセツ</t>
    </rPh>
    <rPh sb="6" eb="8">
      <t>セイビ</t>
    </rPh>
    <rPh sb="8" eb="10">
      <t>キキン</t>
    </rPh>
    <phoneticPr fontId="11"/>
  </si>
  <si>
    <t>活性化基金</t>
    <rPh sb="0" eb="3">
      <t>カッセイカ</t>
    </rPh>
    <rPh sb="3" eb="5">
      <t>キキン</t>
    </rPh>
    <phoneticPr fontId="11"/>
  </si>
  <si>
    <t>駐車場整備基金</t>
    <rPh sb="0" eb="3">
      <t>チュウシャジョウ</t>
    </rPh>
    <rPh sb="3" eb="5">
      <t>セイビ</t>
    </rPh>
    <rPh sb="5" eb="7">
      <t>キキン</t>
    </rPh>
    <phoneticPr fontId="11"/>
  </si>
  <si>
    <t>災害対策基金</t>
    <rPh sb="0" eb="2">
      <t>サイガイ</t>
    </rPh>
    <rPh sb="2" eb="4">
      <t>タイサク</t>
    </rPh>
    <rPh sb="4" eb="6">
      <t>キキン</t>
    </rPh>
    <phoneticPr fontId="11"/>
  </si>
  <si>
    <t>御食国若狭おばま食文化館整備基金</t>
    <rPh sb="0" eb="3">
      <t>ミケツクニ</t>
    </rPh>
    <rPh sb="3" eb="5">
      <t>ワカサ</t>
    </rPh>
    <rPh sb="8" eb="11">
      <t>ショクブンカ</t>
    </rPh>
    <rPh sb="11" eb="12">
      <t>カン</t>
    </rPh>
    <rPh sb="12" eb="14">
      <t>セイビ</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</si>
  <si>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</si>
  <si>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</si>
  <si>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</si>
  <si>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26年度以降中心市街地整備や小学校建設などにより、一般会計等に係る地方債残高が増加していることから将来負担比率は増加している。有形固定資産減価償却比率については、小学校建設などにより、事業用資産では数値の改善がみられるものの、当市の資産の中で高い割合を占めるインフラ資産については、減価償却が進んでいることから、数値は微増となっている。</t>
    <rPh sb="0" eb="2">
      <t>ヘイセイ</t>
    </rPh>
    <rPh sb="4" eb="6">
      <t>ネンド</t>
    </rPh>
    <rPh sb="6" eb="8">
      <t>イコウ</t>
    </rPh>
    <rPh sb="8" eb="10">
      <t>チュウシン</t>
    </rPh>
    <rPh sb="10" eb="13">
      <t>シガイチ</t>
    </rPh>
    <rPh sb="13" eb="15">
      <t>セイビ</t>
    </rPh>
    <rPh sb="16" eb="19">
      <t>ショウガッコウ</t>
    </rPh>
    <rPh sb="19" eb="21">
      <t>ケンセツ</t>
    </rPh>
    <rPh sb="27" eb="29">
      <t>イッパン</t>
    </rPh>
    <rPh sb="29" eb="31">
      <t>カイケイ</t>
    </rPh>
    <rPh sb="31" eb="32">
      <t>トウ</t>
    </rPh>
    <rPh sb="33" eb="34">
      <t>カカ</t>
    </rPh>
    <rPh sb="35" eb="38">
      <t>チホウサイ</t>
    </rPh>
    <rPh sb="38" eb="40">
      <t>ザンダカ</t>
    </rPh>
    <rPh sb="41" eb="43">
      <t>ゾウカ</t>
    </rPh>
    <rPh sb="51" eb="53">
      <t>ショウライ</t>
    </rPh>
    <rPh sb="53" eb="55">
      <t>フタン</t>
    </rPh>
    <rPh sb="55" eb="57">
      <t>ヒリツ</t>
    </rPh>
    <rPh sb="58" eb="60">
      <t>ゾウカ</t>
    </rPh>
    <rPh sb="65" eb="67">
      <t>ユウケイ</t>
    </rPh>
    <rPh sb="67" eb="69">
      <t>コテイ</t>
    </rPh>
    <rPh sb="69" eb="71">
      <t>シサン</t>
    </rPh>
    <rPh sb="71" eb="73">
      <t>ゲンカ</t>
    </rPh>
    <rPh sb="73" eb="75">
      <t>ショウキャク</t>
    </rPh>
    <rPh sb="75" eb="77">
      <t>ヒリツ</t>
    </rPh>
    <rPh sb="83" eb="86">
      <t>ショウガッコウ</t>
    </rPh>
    <rPh sb="86" eb="88">
      <t>ケンセツ</t>
    </rPh>
    <rPh sb="94" eb="97">
      <t>ジギョウヨウ</t>
    </rPh>
    <rPh sb="97" eb="99">
      <t>シサン</t>
    </rPh>
    <rPh sb="101" eb="103">
      <t>スウチ</t>
    </rPh>
    <rPh sb="104" eb="106">
      <t>カイゼン</t>
    </rPh>
    <rPh sb="115" eb="117">
      <t>トウシ</t>
    </rPh>
    <rPh sb="118" eb="120">
      <t>シサン</t>
    </rPh>
    <rPh sb="121" eb="122">
      <t>ナカ</t>
    </rPh>
    <rPh sb="123" eb="124">
      <t>タカ</t>
    </rPh>
    <rPh sb="125" eb="127">
      <t>ワリアイ</t>
    </rPh>
    <rPh sb="128" eb="129">
      <t>シ</t>
    </rPh>
    <rPh sb="135" eb="137">
      <t>シサン</t>
    </rPh>
    <rPh sb="143" eb="145">
      <t>ゲンカ</t>
    </rPh>
    <rPh sb="145" eb="147">
      <t>ショウキャク</t>
    </rPh>
    <rPh sb="148" eb="149">
      <t>スス</t>
    </rPh>
    <rPh sb="158" eb="160">
      <t>スウチ</t>
    </rPh>
    <rPh sb="161" eb="163">
      <t>ビゾウ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</si>
  <si>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</si>
  <si>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</si>
  <si>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</si>
  <si>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</si>
  <si>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</si>
  <si>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</si>
  <si>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</si>
  <si>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</si>
  <si>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を上回っている。投資では、平成26年度以降取り組んできた市街地のまちなみ整備や小学校の建設、国体のための施設改修など大型プロジェクトが同時進行したため、その財源として多額の地方債を発行したた結果、将来負担比率は大幅に増加した。実質公債費比率については、28年度までは減少していたが、大型プロジェクトの起債の償還が始まっていることから28年度以降元金償還は増加に転じているものの、近年の低金利により利子負担が減少しているため、横ばいとなっている。</t>
    <phoneticPr fontId="5"/>
  </si>
  <si>
    <t>将来負担比率</t>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</si>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</sst>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D8EB-4EF1-99C1-9F7BD295E3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73169</c:v>
                </c:pt>
                <c:pt idx="1">
                  <c:v>82898</c:v>
                </c:pt>
                <c:pt idx="2">
                  <c:v>70290</c:v>
                </c:pt>
                <c:pt idx="3">
                  <c:v>124542</c:v>
                </c:pt>
                <c:pt idx="4">
                  <c:v>123557</c:v>
                </c:pt>
              </c:numCache>
            </c:numRef>
          </c:val>
          <c:smooth val="0"/>
          <c:extLst>
            <c:ext xmlns:c16="http://schemas.microsoft.com/office/drawing/2014/chart" uri="{C3380CC4-5D6E-409C-BE32-E72D297353CC}">
              <c16:uniqueId val="{00000001-D8EB-4EF1-99C1-9F7BD295E30E}"/>
            </c:ext>
          </c:extLst>
        </c:ser>
        <c:dLbls>
          <c:showLegendKey val="0"/>
          <c:showVal val="0"/>
          <c:showCatName val="0"/>
          <c:showSerName val="0"/>
          <c:showPercent val="0"/>
          <c:showBubbleSize val="0"/>
        </c:dLbls>
        <c:marker val="1"/>
        <c:smooth val="0"/>
        <c:axId val="157805184"/>
        <c:axId val="172720512"/>
      </c:lineChart>
      <c:catAx>
        <c:axId val="15780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20512"/>
        <c:crosses val="autoZero"/>
        <c:auto val="1"/>
        <c:lblAlgn val="ctr"/>
        <c:lblOffset val="100"/>
        <c:tickLblSkip val="1"/>
        <c:tickMarkSkip val="1"/>
        <c:noMultiLvlLbl val="0"/>
      </c:catAx>
      <c:valAx>
        <c:axId val="172720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80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4.88</c:v>
                </c:pt>
                <c:pt idx="1">
                  <c:v>4.6900000000000004</c:v>
                </c:pt>
                <c:pt idx="2">
                  <c:v>4.2300000000000004</c:v>
                </c:pt>
                <c:pt idx="3">
                  <c:v>5</c:v>
                </c:pt>
                <c:pt idx="4">
                  <c:v>5.79</c:v>
                </c:pt>
              </c:numCache>
            </c:numRef>
          </c:val>
          <c:extLst>
            <c:ext xmlns:c16="http://schemas.microsoft.com/office/drawing/2014/chart" uri="{C3380CC4-5D6E-409C-BE32-E72D297353CC}">
              <c16:uniqueId val="{00000000-D04B-4431-A68B-F226EA7485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15.08</c:v>
                </c:pt>
                <c:pt idx="1">
                  <c:v>16.72</c:v>
                </c:pt>
                <c:pt idx="2">
                  <c:v>19.670000000000002</c:v>
                </c:pt>
                <c:pt idx="3">
                  <c:v>19.39</c:v>
                </c:pt>
                <c:pt idx="4">
                  <c:v>16.52</c:v>
                </c:pt>
              </c:numCache>
            </c:numRef>
          </c:val>
          <c:extLst>
            <c:ext xmlns:c16="http://schemas.microsoft.com/office/drawing/2014/chart" uri="{C3380CC4-5D6E-409C-BE32-E72D297353CC}">
              <c16:uniqueId val="{00000001-D04B-4431-A68B-F226EA748513}"/>
            </c:ext>
          </c:extLst>
        </c:ser>
        <c:dLbls>
          <c:showLegendKey val="0"/>
          <c:showVal val="0"/>
          <c:showCatName val="0"/>
          <c:showSerName val="0"/>
          <c:showPercent val="0"/>
          <c:showBubbleSize val="0"/>
        </c:dLbls>
        <c:gapWidth val="250"/>
        <c:overlap val="100"/>
        <c:axId val="183285248"/>
        <c:axId val="18328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-0.86</c:v>
                </c:pt>
                <c:pt idx="1">
                  <c:v>1.4</c:v>
                </c:pt>
                <c:pt idx="2">
                  <c:v>2.58</c:v>
                </c:pt>
                <c:pt idx="3">
                  <c:v>0.51</c:v>
                </c:pt>
                <c:pt idx="4">
                  <c:v>-0.68</c:v>
                </c:pt>
              </c:numCache>
            </c:numRef>
          </c:val>
          <c:smooth val="0"/>
          <c:extLst>
            <c:ext xmlns:c16="http://schemas.microsoft.com/office/drawing/2014/chart" uri="{C3380CC4-5D6E-409C-BE32-E72D297353CC}">
              <c16:uniqueId val="{00000002-D04B-4431-A68B-F226EA748513}"/>
            </c:ext>
          </c:extLst>
        </c:ser>
        <c:dLbls>
          <c:showLegendKey val="0"/>
          <c:showVal val="0"/>
          <c:showCatName val="0"/>
          <c:showSerName val="0"/>
          <c:showPercent val="0"/>
          <c:showBubbleSize val="0"/>
        </c:dLbls>
        <c:marker val="1"/>
        <c:smooth val="0"/>
        <c:axId val="183285248"/>
        <c:axId val="183286784"/>
      </c:lineChart>
      <c:catAx>
        <c:axId val="1832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286784"/>
        <c:crosses val="autoZero"/>
        <c:auto val="1"/>
        <c:lblAlgn val="ctr"/>
        <c:lblOffset val="100"/>
        <c:tickLblSkip val="1"/>
        <c:tickMarkSkip val="1"/>
        <c:noMultiLvlLbl val="0"/>
      </c:catAx>
      <c:valAx>
        <c:axId val="18328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28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0-87DA-4FDF-8C67-82317BF5E6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DA-4FDF-8C67-82317BF5E6DE}"/>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0.06</c:v>
                </c:pt>
                <c:pt idx="6">
                  <c:v>#N/A</c:v>
                </c:pt>
                <c:pt idx="7">
                  <c:v>0.03</c:v>
                </c:pt>
                <c:pt idx="8">
                  <c:v>#N/A</c:v>
                </c:pt>
                <c:pt idx="9">
                  <c:v>0.05</c:v>
                </c:pt>
              </c:numCache>
            </c:numRef>
          </c:val>
          <c:extLst>
            <c:ext xmlns:c16="http://schemas.microsoft.com/office/drawing/2014/chart" uri="{C3380CC4-5D6E-409C-BE32-E72D297353CC}">
              <c16:uniqueId val="{00000002-87DA-4FDF-8C67-82317BF5E6D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0.05</c:v>
                </c:pt>
                <c:pt idx="4">
                  <c:v>#N/A</c:v>
                </c:pt>
                <c:pt idx="5">
                  <c:v>7.0000000000000007E-2</c:v>
                </c:pt>
                <c:pt idx="6">
                  <c:v>#N/A</c:v>
                </c:pt>
                <c:pt idx="7">
                  <c:v>0.1</c:v>
                </c:pt>
                <c:pt idx="8">
                  <c:v>#N/A</c:v>
                </c:pt>
                <c:pt idx="9">
                  <c:v>7.0000000000000007E-2</c:v>
                </c:pt>
              </c:numCache>
            </c:numRef>
          </c:val>
          <c:extLst>
            <c:ext xmlns:c16="http://schemas.microsoft.com/office/drawing/2014/chart" uri="{C3380CC4-5D6E-409C-BE32-E72D297353CC}">
              <c16:uniqueId val="{00000003-87DA-4FDF-8C67-82317BF5E6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0.1</c:v>
                </c:pt>
              </c:numCache>
            </c:numRef>
          </c:val>
          <c:extLst>
            <c:ext xmlns:c16="http://schemas.microsoft.com/office/drawing/2014/chart" uri="{C3380CC4-5D6E-409C-BE32-E72D297353CC}">
              <c16:uniqueId val="{00000004-87DA-4FDF-8C67-82317BF5E6D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0.68</c:v>
                </c:pt>
                <c:pt idx="2">
                  <c:v>#N/A</c:v>
                </c:pt>
                <c:pt idx="3">
                  <c:v>0.77</c:v>
                </c:pt>
                <c:pt idx="4">
                  <c:v>#N/A</c:v>
                </c:pt>
                <c:pt idx="5">
                  <c:v>0.63</c:v>
                </c:pt>
                <c:pt idx="6">
                  <c:v>#N/A</c:v>
                </c:pt>
                <c:pt idx="7">
                  <c:v>0.67</c:v>
                </c:pt>
                <c:pt idx="8">
                  <c:v>#N/A</c:v>
                </c:pt>
                <c:pt idx="9">
                  <c:v>0.59</c:v>
                </c:pt>
              </c:numCache>
            </c:numRef>
          </c:val>
          <c:extLst>
            <c:ext xmlns:c16="http://schemas.microsoft.com/office/drawing/2014/chart" uri="{C3380CC4-5D6E-409C-BE32-E72D297353CC}">
              <c16:uniqueId val="{00000005-87DA-4FDF-8C67-82317BF5E6D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0.65</c:v>
                </c:pt>
                <c:pt idx="4">
                  <c:v>#N/A</c:v>
                </c:pt>
                <c:pt idx="5">
                  <c:v>0.55000000000000004</c:v>
                </c:pt>
                <c:pt idx="6">
                  <c:v>#N/A</c:v>
                </c:pt>
                <c:pt idx="7">
                  <c:v>0.35</c:v>
                </c:pt>
                <c:pt idx="8">
                  <c:v>#N/A</c:v>
                </c:pt>
                <c:pt idx="9">
                  <c:v>0.66</c:v>
                </c:pt>
              </c:numCache>
            </c:numRef>
          </c:val>
          <c:extLst>
            <c:ext xmlns:c16="http://schemas.microsoft.com/office/drawing/2014/chart" uri="{C3380CC4-5D6E-409C-BE32-E72D297353CC}">
              <c16:uniqueId val="{00000006-87DA-4FDF-8C67-82317BF5E6D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0.47</c:v>
                </c:pt>
                <c:pt idx="2">
                  <c:v>#N/A</c:v>
                </c:pt>
                <c:pt idx="3">
                  <c:v>0.28000000000000003</c:v>
                </c:pt>
                <c:pt idx="4">
                  <c:v>#N/A</c:v>
                </c:pt>
                <c:pt idx="5">
                  <c:v>0.27</c:v>
                </c:pt>
                <c:pt idx="6">
                  <c:v>#N/A</c:v>
                </c:pt>
                <c:pt idx="7">
                  <c:v>0.03</c:v>
                </c:pt>
                <c:pt idx="8">
                  <c:v>#N/A</c:v>
                </c:pt>
                <c:pt idx="9">
                  <c:v>1.48</c:v>
                </c:pt>
              </c:numCache>
            </c:numRef>
          </c:val>
          <c:extLst>
            <c:ext xmlns:c16="http://schemas.microsoft.com/office/drawing/2014/chart" uri="{C3380CC4-5D6E-409C-BE32-E72D297353CC}">
              <c16:uniqueId val="{00000007-87DA-4FDF-8C67-82317BF5E6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4.88</c:v>
                </c:pt>
                <c:pt idx="2">
                  <c:v>#N/A</c:v>
                </c:pt>
                <c:pt idx="3">
                  <c:v>4.68</c:v>
                </c:pt>
                <c:pt idx="4">
                  <c:v>#N/A</c:v>
                </c:pt>
                <c:pt idx="5">
                  <c:v>4.22</c:v>
                </c:pt>
                <c:pt idx="6">
                  <c:v>#N/A</c:v>
                </c:pt>
                <c:pt idx="7">
                  <c:v>5</c:v>
                </c:pt>
                <c:pt idx="8">
                  <c:v>#N/A</c:v>
                </c:pt>
                <c:pt idx="9">
                  <c:v>5.78</c:v>
                </c:pt>
              </c:numCache>
            </c:numRef>
          </c:val>
          <c:extLst>
            <c:ext xmlns:c16="http://schemas.microsoft.com/office/drawing/2014/chart" uri="{C3380CC4-5D6E-409C-BE32-E72D297353CC}">
              <c16:uniqueId val="{00000008-87DA-4FDF-8C67-82317BF5E6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5.08</c:v>
                </c:pt>
                <c:pt idx="2">
                  <c:v>#N/A</c:v>
                </c:pt>
                <c:pt idx="3">
                  <c:v>5.26</c:v>
                </c:pt>
                <c:pt idx="4">
                  <c:v>#N/A</c:v>
                </c:pt>
                <c:pt idx="5">
                  <c:v>5.47</c:v>
                </c:pt>
                <c:pt idx="6">
                  <c:v>#N/A</c:v>
                </c:pt>
                <c:pt idx="7">
                  <c:v>6.19</c:v>
                </c:pt>
                <c:pt idx="8">
                  <c:v>#N/A</c:v>
                </c:pt>
                <c:pt idx="9">
                  <c:v>6.73</c:v>
                </c:pt>
              </c:numCache>
            </c:numRef>
          </c:val>
          <c:extLst>
            <c:ext xmlns:c16="http://schemas.microsoft.com/office/drawing/2014/chart" uri="{C3380CC4-5D6E-409C-BE32-E72D297353CC}">
              <c16:uniqueId val="{00000009-87DA-4FDF-8C67-82317BF5E6DE}"/>
            </c:ext>
          </c:extLst>
        </c:ser>
        <c:dLbls>
          <c:showLegendKey val="0"/>
          <c:showVal val="0"/>
          <c:showCatName val="0"/>
          <c:showSerName val="0"/>
          <c:showPercent val="0"/>
          <c:showBubbleSize val="0"/>
        </c:dLbls>
        <c:gapWidth val="150"/>
        <c:overlap val="100"/>
        <c:axId val="184928128"/>
        <c:axId val="184929664"/>
      </c:barChart>
      <c:catAx>
        <c:axId val="1849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929664"/>
        <c:crosses val="autoZero"/>
        <c:auto val="1"/>
        <c:lblAlgn val="ctr"/>
        <c:lblOffset val="100"/>
        <c:tickLblSkip val="1"/>
        <c:tickMarkSkip val="1"/>
        <c:noMultiLvlLbl val="0"/>
      </c:catAx>
      <c:valAx>
        <c:axId val="18492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2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2021</c:v>
                </c:pt>
                <c:pt idx="5">
                  <c:v>2082</c:v>
                </c:pt>
                <c:pt idx="8">
                  <c:v>2074</c:v>
                </c:pt>
                <c:pt idx="11">
                  <c:v>2080</c:v>
                </c:pt>
                <c:pt idx="14">
                  <c:v>2094</c:v>
                </c:pt>
              </c:numCache>
            </c:numRef>
          </c:val>
          <c:extLst>
            <c:ext xmlns:c16="http://schemas.microsoft.com/office/drawing/2014/chart" uri="{C3380CC4-5D6E-409C-BE32-E72D297353CC}">
              <c16:uniqueId val="{00000000-6A22-42DB-88C8-973667F092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22-42DB-88C8-973667F092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22-42DB-88C8-973667F092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381</c:v>
                </c:pt>
                <c:pt idx="3">
                  <c:v>384</c:v>
                </c:pt>
                <c:pt idx="6">
                  <c:v>415</c:v>
                </c:pt>
                <c:pt idx="9">
                  <c:v>428</c:v>
                </c:pt>
                <c:pt idx="12">
                  <c:v>415</c:v>
                </c:pt>
              </c:numCache>
            </c:numRef>
          </c:val>
          <c:extLst>
            <c:ext xmlns:c16="http://schemas.microsoft.com/office/drawing/2014/chart" uri="{C3380CC4-5D6E-409C-BE32-E72D297353CC}">
              <c16:uniqueId val="{00000003-6A22-42DB-88C8-973667F092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789</c:v>
                </c:pt>
                <c:pt idx="3">
                  <c:v>782</c:v>
                </c:pt>
                <c:pt idx="6">
                  <c:v>774</c:v>
                </c:pt>
                <c:pt idx="9">
                  <c:v>805</c:v>
                </c:pt>
                <c:pt idx="12">
                  <c:v>833</c:v>
                </c:pt>
              </c:numCache>
            </c:numRef>
          </c:val>
          <c:extLst>
            <c:ext xmlns:c16="http://schemas.microsoft.com/office/drawing/2014/chart" uri="{C3380CC4-5D6E-409C-BE32-E72D297353CC}">
              <c16:uniqueId val="{00000004-6A22-42DB-88C8-973667F092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22-42DB-88C8-973667F092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22-42DB-88C8-973667F092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1681</c:v>
                </c:pt>
                <c:pt idx="3">
                  <c:v>1675</c:v>
                </c:pt>
                <c:pt idx="6">
                  <c:v>1616</c:v>
                </c:pt>
                <c:pt idx="9">
                  <c:v>1602</c:v>
                </c:pt>
                <c:pt idx="12">
                  <c:v>1610</c:v>
                </c:pt>
              </c:numCache>
            </c:numRef>
          </c:val>
          <c:extLst>
            <c:ext xmlns:c16="http://schemas.microsoft.com/office/drawing/2014/chart" uri="{C3380CC4-5D6E-409C-BE32-E72D297353CC}">
              <c16:uniqueId val="{00000007-6A22-42DB-88C8-973667F09274}"/>
            </c:ext>
          </c:extLst>
        </c:ser>
        <c:dLbls>
          <c:showLegendKey val="0"/>
          <c:showVal val="0"/>
          <c:showCatName val="0"/>
          <c:showSerName val="0"/>
          <c:showPercent val="0"/>
          <c:showBubbleSize val="0"/>
        </c:dLbls>
        <c:gapWidth val="100"/>
        <c:overlap val="100"/>
        <c:axId val="185384320"/>
        <c:axId val="18539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830</c:v>
                </c:pt>
                <c:pt idx="2">
                  <c:v>#N/A</c:v>
                </c:pt>
                <c:pt idx="3">
                  <c:v>#N/A</c:v>
                </c:pt>
                <c:pt idx="4">
                  <c:v>759</c:v>
                </c:pt>
                <c:pt idx="5">
                  <c:v>#N/A</c:v>
                </c:pt>
                <c:pt idx="6">
                  <c:v>#N/A</c:v>
                </c:pt>
                <c:pt idx="7">
                  <c:v>731</c:v>
                </c:pt>
                <c:pt idx="8">
                  <c:v>#N/A</c:v>
                </c:pt>
                <c:pt idx="9">
                  <c:v>#N/A</c:v>
                </c:pt>
                <c:pt idx="10">
                  <c:v>755</c:v>
                </c:pt>
                <c:pt idx="11">
                  <c:v>#N/A</c:v>
                </c:pt>
                <c:pt idx="12">
                  <c:v>#N/A</c:v>
                </c:pt>
                <c:pt idx="13">
                  <c:v>764</c:v>
                </c:pt>
                <c:pt idx="14">
                  <c:v>#N/A</c:v>
                </c:pt>
              </c:numCache>
            </c:numRef>
          </c:val>
          <c:smooth val="0"/>
          <c:extLst>
            <c:ext xmlns:c16="http://schemas.microsoft.com/office/drawing/2014/chart" uri="{C3380CC4-5D6E-409C-BE32-E72D297353CC}">
              <c16:uniqueId val="{00000008-6A22-42DB-88C8-973667F09274}"/>
            </c:ext>
          </c:extLst>
        </c:ser>
        <c:dLbls>
          <c:showLegendKey val="0"/>
          <c:showVal val="0"/>
          <c:showCatName val="0"/>
          <c:showSerName val="0"/>
          <c:showPercent val="0"/>
          <c:showBubbleSize val="0"/>
        </c:dLbls>
        <c:marker val="1"/>
        <c:smooth val="0"/>
        <c:axId val="185384320"/>
        <c:axId val="185398400"/>
      </c:lineChart>
      <c:catAx>
        <c:axId val="1853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98400"/>
        <c:crosses val="autoZero"/>
        <c:auto val="1"/>
        <c:lblAlgn val="ctr"/>
        <c:lblOffset val="100"/>
        <c:tickLblSkip val="1"/>
        <c:tickMarkSkip val="1"/>
        <c:noMultiLvlLbl val="0"/>
      </c:catAx>
      <c:valAx>
        <c:axId val="18539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8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22580</c:v>
                </c:pt>
                <c:pt idx="5">
                  <c:v>22067</c:v>
                </c:pt>
                <c:pt idx="8">
                  <c:v>21440</c:v>
                </c:pt>
                <c:pt idx="11">
                  <c:v>21047</c:v>
                </c:pt>
                <c:pt idx="14">
                  <c:v>20523</c:v>
                </c:pt>
              </c:numCache>
            </c:numRef>
          </c:val>
          <c:extLst>
            <c:ext xmlns:c16="http://schemas.microsoft.com/office/drawing/2014/chart" uri="{C3380CC4-5D6E-409C-BE32-E72D297353CC}">
              <c16:uniqueId val="{00000000-0596-412A-BEB5-E524CE6C2A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2774</c:v>
                </c:pt>
                <c:pt idx="5">
                  <c:v>2578</c:v>
                </c:pt>
                <c:pt idx="8">
                  <c:v>2464</c:v>
                </c:pt>
                <c:pt idx="11">
                  <c:v>2512</c:v>
                </c:pt>
                <c:pt idx="14">
                  <c:v>2339</c:v>
                </c:pt>
              </c:numCache>
            </c:numRef>
          </c:val>
          <c:extLst>
            <c:ext xmlns:c16="http://schemas.microsoft.com/office/drawing/2014/chart" uri="{C3380CC4-5D6E-409C-BE32-E72D297353CC}">
              <c16:uniqueId val="{00000001-0596-412A-BEB5-E524CE6C2A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2534</c:v>
                </c:pt>
                <c:pt idx="5">
                  <c:v>2644</c:v>
                </c:pt>
                <c:pt idx="8">
                  <c:v>2906</c:v>
                </c:pt>
                <c:pt idx="11">
                  <c:v>2766</c:v>
                </c:pt>
                <c:pt idx="14">
                  <c:v>2418</c:v>
                </c:pt>
              </c:numCache>
            </c:numRef>
          </c:val>
          <c:extLst>
            <c:ext xmlns:c16="http://schemas.microsoft.com/office/drawing/2014/chart" uri="{C3380CC4-5D6E-409C-BE32-E72D297353CC}">
              <c16:uniqueId val="{00000002-0596-412A-BEB5-E524CE6C2A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96-412A-BEB5-E524CE6C2A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96-412A-BEB5-E524CE6C2A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545</c:v>
                </c:pt>
                <c:pt idx="3">
                  <c:v>561</c:v>
                </c:pt>
                <c:pt idx="6">
                  <c:v>26</c:v>
                </c:pt>
                <c:pt idx="9">
                  <c:v>21</c:v>
                </c:pt>
                <c:pt idx="12">
                  <c:v>16</c:v>
                </c:pt>
              </c:numCache>
            </c:numRef>
          </c:val>
          <c:extLst>
            <c:ext xmlns:c16="http://schemas.microsoft.com/office/drawing/2014/chart" uri="{C3380CC4-5D6E-409C-BE32-E72D297353CC}">
              <c16:uniqueId val="{00000005-0596-412A-BEB5-E524CE6C2A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3368</c:v>
                </c:pt>
                <c:pt idx="3">
                  <c:v>3278</c:v>
                </c:pt>
                <c:pt idx="6">
                  <c:v>3182</c:v>
                </c:pt>
                <c:pt idx="9">
                  <c:v>3211</c:v>
                </c:pt>
                <c:pt idx="12">
                  <c:v>3362</c:v>
                </c:pt>
              </c:numCache>
            </c:numRef>
          </c:val>
          <c:extLst>
            <c:ext xmlns:c16="http://schemas.microsoft.com/office/drawing/2014/chart" uri="{C3380CC4-5D6E-409C-BE32-E72D297353CC}">
              <c16:uniqueId val="{00000006-0596-412A-BEB5-E524CE6C2A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3542</c:v>
                </c:pt>
                <c:pt idx="3">
                  <c:v>3506</c:v>
                </c:pt>
                <c:pt idx="6">
                  <c:v>3347</c:v>
                </c:pt>
                <c:pt idx="9">
                  <c:v>3156</c:v>
                </c:pt>
                <c:pt idx="12">
                  <c:v>2996</c:v>
                </c:pt>
              </c:numCache>
            </c:numRef>
          </c:val>
          <c:extLst>
            <c:ext xmlns:c16="http://schemas.microsoft.com/office/drawing/2014/chart" uri="{C3380CC4-5D6E-409C-BE32-E72D297353CC}">
              <c16:uniqueId val="{00000007-0596-412A-BEB5-E524CE6C2A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11788</c:v>
                </c:pt>
                <c:pt idx="3">
                  <c:v>11592</c:v>
                </c:pt>
                <c:pt idx="6">
                  <c:v>11559</c:v>
                </c:pt>
                <c:pt idx="9">
                  <c:v>11542</c:v>
                </c:pt>
                <c:pt idx="12">
                  <c:v>11059</c:v>
                </c:pt>
              </c:numCache>
            </c:numRef>
          </c:val>
          <c:extLst>
            <c:ext xmlns:c16="http://schemas.microsoft.com/office/drawing/2014/chart" uri="{C3380CC4-5D6E-409C-BE32-E72D297353CC}">
              <c16:uniqueId val="{00000008-0596-412A-BEB5-E524CE6C2A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96-412A-BEB5-E524CE6C2A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15348</c:v>
                </c:pt>
                <c:pt idx="3">
                  <c:v>15400</c:v>
                </c:pt>
                <c:pt idx="6">
                  <c:v>16293</c:v>
                </c:pt>
                <c:pt idx="9">
                  <c:v>16858</c:v>
                </c:pt>
                <c:pt idx="12">
                  <c:v>17462</c:v>
                </c:pt>
              </c:numCache>
            </c:numRef>
          </c:val>
          <c:extLst>
            <c:ext xmlns:c16="http://schemas.microsoft.com/office/drawing/2014/chart" uri="{C3380CC4-5D6E-409C-BE32-E72D297353CC}">
              <c16:uniqueId val="{0000000A-0596-412A-BEB5-E524CE6C2A7B}"/>
            </c:ext>
          </c:extLst>
        </c:ser>
        <c:dLbls>
          <c:showLegendKey val="0"/>
          <c:showVal val="0"/>
          <c:showCatName val="0"/>
          <c:showSerName val="0"/>
          <c:showPercent val="0"/>
          <c:showBubbleSize val="0"/>
        </c:dLbls>
        <c:gapWidth val="100"/>
        <c:overlap val="100"/>
        <c:axId val="185524608"/>
        <c:axId val="18552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6704</c:v>
                </c:pt>
                <c:pt idx="2">
                  <c:v>#N/A</c:v>
                </c:pt>
                <c:pt idx="3">
                  <c:v>#N/A</c:v>
                </c:pt>
                <c:pt idx="4">
                  <c:v>7048</c:v>
                </c:pt>
                <c:pt idx="5">
                  <c:v>#N/A</c:v>
                </c:pt>
                <c:pt idx="6">
                  <c:v>#N/A</c:v>
                </c:pt>
                <c:pt idx="7">
                  <c:v>7596</c:v>
                </c:pt>
                <c:pt idx="8">
                  <c:v>#N/A</c:v>
                </c:pt>
                <c:pt idx="9">
                  <c:v>#N/A</c:v>
                </c:pt>
                <c:pt idx="10">
                  <c:v>8463</c:v>
                </c:pt>
                <c:pt idx="11">
                  <c:v>#N/A</c:v>
                </c:pt>
                <c:pt idx="12">
                  <c:v>#N/A</c:v>
                </c:pt>
                <c:pt idx="13">
                  <c:v>9614</c:v>
                </c:pt>
                <c:pt idx="14">
                  <c:v>#N/A</c:v>
                </c:pt>
              </c:numCache>
            </c:numRef>
          </c:val>
          <c:smooth val="0"/>
          <c:extLst>
            <c:ext xmlns:c16="http://schemas.microsoft.com/office/drawing/2014/chart" uri="{C3380CC4-5D6E-409C-BE32-E72D297353CC}">
              <c16:uniqueId val="{0000000B-0596-412A-BEB5-E524CE6C2A7B}"/>
            </c:ext>
          </c:extLst>
        </c:ser>
        <c:dLbls>
          <c:showLegendKey val="0"/>
          <c:showVal val="0"/>
          <c:showCatName val="0"/>
          <c:showSerName val="0"/>
          <c:showPercent val="0"/>
          <c:showBubbleSize val="0"/>
        </c:dLbls>
        <c:marker val="1"/>
        <c:smooth val="0"/>
        <c:axId val="185524608"/>
        <c:axId val="185526144"/>
      </c:lineChart>
      <c:catAx>
        <c:axId val="1855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526144"/>
        <c:crosses val="autoZero"/>
        <c:auto val="1"/>
        <c:lblAlgn val="ctr"/>
        <c:lblOffset val="100"/>
        <c:tickLblSkip val="1"/>
        <c:tickMarkSkip val="1"/>
        <c:noMultiLvlLbl val="0"/>
      </c:catAx>
      <c:valAx>
        <c:axId val="18552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2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1759</c:v>
                </c:pt>
                <c:pt idx="1">
                  <c:v>1736</c:v>
                </c:pt>
                <c:pt idx="2">
                  <c:v>1471</c:v>
                </c:pt>
              </c:numCache>
            </c:numRef>
          </c:val>
          <c:extLst>
            <c:ext xmlns:c16="http://schemas.microsoft.com/office/drawing/2014/chart" uri="{C3380CC4-5D6E-409C-BE32-E72D297353CC}">
              <c16:uniqueId val="{00000000-A493-48DA-A781-A5EC0ED373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370</c:v>
                </c:pt>
                <c:pt idx="1">
                  <c:v>270</c:v>
                </c:pt>
                <c:pt idx="2">
                  <c:v>191</c:v>
                </c:pt>
              </c:numCache>
            </c:numRef>
          </c:val>
          <c:extLst>
            <c:ext xmlns:c16="http://schemas.microsoft.com/office/drawing/2014/chart" uri="{C3380CC4-5D6E-409C-BE32-E72D297353CC}">
              <c16:uniqueId val="{00000001-A493-48DA-A781-A5EC0ED373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332</c:v>
                </c:pt>
                <c:pt idx="1">
                  <c:v>263</c:v>
                </c:pt>
                <c:pt idx="2">
                  <c:v>233</c:v>
                </c:pt>
              </c:numCache>
            </c:numRef>
          </c:val>
          <c:extLst>
            <c:ext xmlns:c16="http://schemas.microsoft.com/office/drawing/2014/chart" uri="{C3380CC4-5D6E-409C-BE32-E72D297353CC}">
              <c16:uniqueId val="{00000002-A493-48DA-A781-A5EC0ED373FE}"/>
            </c:ext>
          </c:extLst>
        </c:ser>
        <c:dLbls>
          <c:showLegendKey val="0"/>
          <c:showVal val="0"/>
          <c:showCatName val="0"/>
          <c:showSerName val="0"/>
          <c:showPercent val="0"/>
          <c:showBubbleSize val="0"/>
        </c:dLbls>
        <c:gapWidth val="120"/>
        <c:overlap val="100"/>
        <c:axId val="185302016"/>
        <c:axId val="185312000"/>
      </c:barChart>
      <c:catAx>
        <c:axId val="18530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5312000"/>
        <c:crosses val="autoZero"/>
        <c:auto val="1"/>
        <c:lblAlgn val="ctr"/>
        <c:lblOffset val="100"/>
        <c:tickLblSkip val="1"/>
        <c:tickMarkSkip val="1"/>
        <c:noMultiLvlLbl val="0"/>
      </c:catAx>
      <c:valAx>
        <c:axId val="185312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530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{982CF499-C127-4796-B32A-64D797A4B438}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5B-4C0B-BD72-9DC7F88CB7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{87DB29E1-4EFC-435E-9327-FB9806A02708}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5B-4C0B-BD72-9DC7F88CB7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{89F93829-5ECD-476C-8D77-614F5378F8F6}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5B-4C0B-BD72-9DC7F88CB7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{824AA9EA-3D5D-4B54-81CC-248B44FCEEB8}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5B-4C0B-BD72-9DC7F88CB7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{02FFA992-D976-4ABE-8F42-FB482BA27DA7}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5B-4C0B-BD72-9DC7F88CB7B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{DA291A83-6064-4FA2-BE67-BE6A014ACC10}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5B-4C0B-BD72-9DC7F88CB7B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{0DBE0D8B-FF5C-4AC7-89D9-652666E8CEC4}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5B-4C0B-BD72-9DC7F88CB7B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{A49DCFE3-F52B-4AEA-822F-BBE74F9C9218}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5B-4C0B-BD72-9DC7F88CB7B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{BAECCAD3-EE82-47BE-B842-20C8B8E902E1}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5B-4C0B-BD72-9DC7F88CB7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56.6</c:v>
                </c:pt>
                <c:pt idx="32">
                  <c:v>57.4</c:v>
                </c:pt>
              </c:numCache>
            </c:numRef>
          </c:xVal>
          <c:yVal>
            <c:numRef>
              <c:f>公会計指標分析・財政指標組合せ分析表!$BP$51:$DC$51</c:f>
              <c:numCache>
                <c:formatCode>#,##0.0;"▲ "#,##0.0</c:formatCode>
                <c:ptCount val="40"/>
                <c:pt idx="24">
                  <c:v>118.7</c:v>
                </c:pt>
                <c:pt idx="32">
                  <c:v>136.1</c:v>
                </c:pt>
              </c:numCache>
            </c:numRef>
          </c:yVal>
          <c:smooth val="0"/>
          <c:extLst>
            <c:ext xmlns:c16="http://schemas.microsoft.com/office/drawing/2014/chart" uri="{C3380CC4-5D6E-409C-BE32-E72D297353CC}">
              <c16:uniqueId val="{00000009-715B-4C0B-BD72-9DC7F88CB7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{DAA4A60E-046F-4C5B-A090-AD0DB800E9DB}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5B-4C0B-BD72-9DC7F88CB7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{31FF9951-0DDE-42EF-8A31-41B10C5C811E}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5B-4C0B-BD72-9DC7F88CB7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{76C69132-C808-4FB0-BE73-18F2B685185C}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5B-4C0B-BD72-9DC7F88CB7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{841DC68D-0EEB-4301-9D67-2BDB5A2D8005}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5B-4C0B-BD72-9DC7F88CB7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{A3F10989-F495-448C-AA20-856810039D2C}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5B-4C0B-BD72-9DC7F88CB7B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{5900ADCD-1476-4B02-888A-A26FC9A56628}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5B-4C0B-BD72-9DC7F88CB7B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{8BFF679D-F202-415F-8C60-C788643C5378}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5B-4C0B-BD72-9DC7F88CB7BE}"/>
                </c:ext>
              </c:extLst>
            </c:dLbl>
            <c:dLbl>
              <c:idx val="24"/>
              <c:layout>
                <c:manualLayout>
                  <c:x val="0"/>
                  <c:y val="1.6300832199258916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{446A822C-EEF7-4C96-9DF9-76E3DC9E1757}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5B-4C0B-BD72-9DC7F88CB7BE}"/>
                </c:ext>
              </c:extLst>
            </c:dLbl>
            <c:dLbl>
              <c:idx val="32"/>
              <c:layout>
                <c:manualLayout>
                  <c:x val="0"/>
                  <c:y val="-1.6300832199258999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{A8AFE4B9-4B60-43FA-B6D9-C37CBB171B78}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5B-4C0B-BD72-9DC7F88CB7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58.8</c:v>
                </c:pt>
                <c:pt idx="32">
                  <c:v>58.8</c:v>
                </c:pt>
              </c:numCache>
            </c:numRef>
          </c:xVal>
          <c:yVal>
            <c:numRef>
              <c:f>公会計指標分析・財政指標組合せ分析表!$BP$55:$DC$55</c:f>
              <c:numCache>
                <c:formatCode>#,##0.0;"▲ "#,##0.0</c:formatCode>
                <c:ptCount val="40"/>
                <c:pt idx="24">
                  <c:v>36.6</c:v>
                </c:pt>
                <c:pt idx="32">
                  <c:v>37.700000000000003</c:v>
                </c:pt>
              </c:numCache>
            </c:numRef>
          </c:yVal>
          <c:smooth val="0"/>
          <c:extLst>
            <c:ext xmlns:c16="http://schemas.microsoft.com/office/drawing/2014/chart" uri="{C3380CC4-5D6E-409C-BE32-E72D297353CC}">
              <c16:uniqueId val="{00000013-715B-4C0B-BD72-9DC7F88CB7BE}"/>
            </c:ext>
          </c:extLst>
        </c:ser>
        <c:dLbls>
          <c:showLegendKey val="0"/>
          <c:showVal val="1"/>
          <c:showCatName val="0"/>
          <c:showSerName val="0"/>
          <c:showPercent val="0"/>
          <c:showBubbleSize val="0"/>
        </c:dLbls>
        <c:axId val="46179840"/>
        <c:axId val="46181760"/>
      </c:scatterChart>
      <c:valAx>
        <c:axId val="46179840"/>
        <c:scaling>
          <c:orientation val="minMax"/>
          <c:max val="59"/>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{A22162BA-46D5-46BA-83BA-4ABC338BA735}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5CA-4CC0-9771-1023E2E395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{B6750EFB-9E94-4B2D-99FE-6CD8B1F2942C}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CA-4CC0-9771-1023E2E395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{715C82F0-244C-42AB-82FA-ADD7FE996814}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CA-4CC0-9771-1023E2E395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{D18374D5-127A-4358-9D0E-B666F2880F80}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CA-4CC0-9771-1023E2E395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{5146DE7C-A8B1-4390-BC72-B7E895E1E12E}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CA-4CC0-9771-1023E2E395E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{46F37D40-5EDF-4360-8386-9CBB8E1478AF}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5CA-4CC0-9771-1023E2E395E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{9B648F79-271A-4E8E-AA37-A117820A2151}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5CA-4CC0-9771-1023E2E395E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{2329A890-3488-4084-8FB2-00C653C8F30F}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5CA-4CC0-9771-1023E2E395E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{57D8169E-D180-47A6-A6EE-0243114222CC}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5CA-4CC0-9771-1023E2E395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11.2</c:v>
                </c:pt>
                <c:pt idx="16">
                  <c:v>10.8</c:v>
                </c:pt>
                <c:pt idx="24">
                  <c:v>10.5</c:v>
                </c:pt>
                <c:pt idx="32">
                  <c:v>10.5</c:v>
                </c:pt>
              </c:numCache>
            </c:numRef>
          </c:xVal>
          <c:yVal>
            <c:numRef>
              <c:f>公会計指標分析・財政指標組合せ分析表!$BP$73:$DC$73</c:f>
              <c:numCache>
                <c:formatCode>#,##0.0;"▲ "#,##0.0</c:formatCode>
                <c:ptCount val="40"/>
                <c:pt idx="0">
                  <c:v>93.7</c:v>
                </c:pt>
                <c:pt idx="8">
                  <c:v>99.5</c:v>
                </c:pt>
                <c:pt idx="16">
                  <c:v>106.7</c:v>
                </c:pt>
                <c:pt idx="24">
                  <c:v>118.7</c:v>
                </c:pt>
                <c:pt idx="32">
                  <c:v>136.1</c:v>
                </c:pt>
              </c:numCache>
            </c:numRef>
          </c:yVal>
          <c:smooth val="0"/>
          <c:extLst>
            <c:ext xmlns:c16="http://schemas.microsoft.com/office/drawing/2014/chart" uri="{C3380CC4-5D6E-409C-BE32-E72D297353CC}">
              <c16:uniqueId val="{00000009-95CA-4CC0-9771-1023E2E395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{F94430EC-9D18-4C87-A3FB-0ABB55C9143C}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5CA-4CC0-9771-1023E2E395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{BB1F9315-21A7-4063-B1F0-E3A2C1257CDE}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CA-4CC0-9771-1023E2E395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{8CACA4BE-FD9A-4D6C-9D2B-EB1DC6D36793}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CA-4CC0-9771-1023E2E395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{13C935E4-B07C-4D4C-AEF2-24AC3BE69FB8}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CA-4CC0-9771-1023E2E395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{C9B2B754-2167-4A74-B56E-3FABC14E79BE}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CA-4CC0-9771-1023E2E395E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{32AF1E81-7270-4A7B-8896-1CEF31908115}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5CA-4CC0-9771-1023E2E395E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{4870B60C-952E-4BA7-9BB3-3C1133F14B35}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5CA-4CC0-9771-1023E2E395E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{89E25A5F-C8B2-452C-85D6-365D41E5BFDB}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5CA-4CC0-9771-1023E2E395E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{A43E6C0A-5D3C-4865-BBC9-D685F3282667}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5CA-4CC0-9771-1023E2E395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95CA-4CC0-9771-1023E2E395E6}"/>
            </c:ext>
          </c:extLst>
        </c:ser>
        <c:dLbls>
          <c:showLegendKey val="0"/>
          <c:showVal val="1"/>
          <c:showCatName val="0"/>
          <c:showSerName val="0"/>
          <c:showPercent val="0"/>
          <c:showBubbleSize val="0"/>
        </c:dLbls>
        <c:axId val="84219776"/>
        <c:axId val="84234240"/>
      </c:scatterChart>
      <c:valAx>
        <c:axId val="84219776"/>
        <c:scaling>
          <c:orientation val="minMax"/>
          <c:max val="12.5"/>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年度に償還のピークを迎え</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て移行、減少傾向にあったが、近年は小学校建設等に係る</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起債償還</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などが始まり</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横ばいとなっている。今後は増加に転じていくことが</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＜公営企業債の元利償還金に対する繰入金＞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下水の元利償還が高止まりしており、高い水準で推移している。</a:t>
          </a:r>
          <a:endParaRPr kumimoji="0"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＜組合等が起こした地方債の元利償還に対する負担金＞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公立小浜病院組合の元利償還のための負担金が大きな割合を占めている。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近年は元利償還金が横ばいにあるものの、</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全額需要額算入される臨時財政対策債の償還割合が高くなっていることから、</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微増となっている</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＜実質公債費比率の分子＞</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一般会計や病院の償還のピークを迎えた</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以降、減少</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していたが、</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近年は償還額が横ばいになっている。公営企業会計への繰出の増加などで増加傾向にある。</a:t>
          </a:r>
          <a:endPar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＜一般会計等に係る地方債の現在高＞</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年度まで減少傾向にあったが、</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以降増加に転じた。</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年度までは</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小学校建設、中心市街地整備等により地方債残高は増加する見込みである。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公営企業会計全体の起債残高の減少により、将来負担額は減少している。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＜組合等負担見込額＞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公立小浜病院組合</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・若狭消防組合</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の起債残高の減少により、減少している。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＜退職手当負担見込額＞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職員数の減少からゆるやかに減少している</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年度は国体のため職員数を増員したことから増えた。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＜設立法人等の負債額等負担見込額＞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土地開発公社を</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解散した</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H27</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年度に大幅な減とな</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り、その後は損失補償をしている法人が順調に債務を償還しているため減少している。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台風被害のあった</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年度を除いて基金への積立を行うことで増加してきたが、</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の取り崩しをが続いており充当額が減少している。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＜充当可能特定歳入＞</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都市計画税と市営住宅使用料である。都市計画事業や公営住宅事業に係る公債費が減少していることから</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減少傾向にある</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＜基準財政需要額算入見込額＞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全体的に地方債残高が減少傾向のため減少傾向にあるが、基準財政需要額に全額算入される臨時財政対策債の地方債残高は増加しているため微減となっている。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充当可能財源財源等が緩やかに減少する中、普通会計・公営企業会計合わせた地方債現在高はそれよりも減少していたため、減少していたが、</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以降は一般会計の地方債残高が増加したことなどにより増加している。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福井県小浜市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小学校の建設や国体に向けた施設改修などの大型のハード事業が続き、台風被害による災害復旧への対応があったことから、財政調整基金の取崩額が増加した。特定目的基金では小学校建設や国体施設改修の財源として小学校施設整備基金やスポーツ振興基金の取崩しが増え、また、繰上償還実施に伴う財源として減債基金の取崩しも行ったことから、基金全体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整備や国体施設改修などの大型事業についてはいったん終了するものの、今後も健康管理センターやごみ焼却施設の建替えなど大規模な投資的事業が控えている。決算の状況を踏まえ、今後の財政需要に対応するために各基金に可能な限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環境施設整備基金：快適で住みよい社会基盤の実現をめざし、一般廃棄物処理施設および火葬場の建設、修繕など施設の整備を図る。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活性化基金：魅力あふれる地域社会の実現をめざし、地域の活性化を担う優れた人材の育成、確保および産業振興ならびに地域の個性形成を図る。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教育施設整備基金：小浜美郷小学校建設（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スポーツ振興基金：国体の使用会場となる市民体育館や総合運動場などの改修工事の財源として平成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食文化館整備基金：食文化館の温浴施設である濱の湯および食事処である濱の四季の指定管理者からの納付金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百万円を毎年積立てる一方、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百万円を毎年取崩し、濱の湯の温浴設備の更新（リース代）に充当していく。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環境衛生施設整備基金：今後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年以内に建替え予定の一般廃棄物処理施設や火葬場の建設に備え、決算状況を踏まえ可能な限り積立を行う。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年度以降継続してきた小学校の建設や国体施設改修工事が本格化した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年度には小学校建設工事に加え、台風被害への対応も重なったことから、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百万円取崩している。一方で決算の状況を踏まえ、平成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百万円の積立も行っており、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百万円の減少に抑えた。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台風被害により多額の財政需要が発生することが増え、財政調整基金へ一定割合積み立てておく必要性が高まっている。また、本市では大型事業が継続中であり、今後も健康管理センターやごみ焼却施設の建替えなど大規模な投資的事業が控えていることから、決算状況を踏まえ可能な限り積立を行い、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年度には繰上償還の財源とするため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年度に迎える償還のピークを少しでも軽減するため、高利の起債の繰上償還実施時の財源とするため、それまでは減少する見込み。それ以降は決算の状況を勘案し、積立を行う。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29,415
233.11
18,391,036
17,694,636
515,121
8,904,293
17,461,659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有形固定資産減価償却比率は類似団体と比較して低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経年で比較すると、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ｐｔ増加した。事業用資産については、小学校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・新築による改善要因があったものの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、当市の資産の中でも高い割合を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占める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が進み結果として増加した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69"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8" name="楕円 77"/>
        <xdr:cNvSpPr/>
      </xdr:nvSpPr>
      <xdr:spPr>
        <a:xfrm>
          <a:off x="47117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138659</xdr:rowOff>
    </xdr:from>
    <xdr:ext cx="405111" cy="259045"/>
    <xdr:sp macro="" textlink="">
      <xdr:nvSpPr>
        <xdr:cNvPr id="79" name="有形固定資産減価償却率該当値テキスト"/>
        <xdr:cNvSpPr txBox="1"/>
      </xdr:nvSpPr>
      <xdr:spPr>
        <a:xfrm>
          <a:off x="4813300" y="605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80" name="楕円 79"/>
        <xdr:cNvSpPr/>
      </xdr:nvSpPr>
      <xdr:spPr>
        <a:xfrm>
          <a:off x="4000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39582</xdr:rowOff>
    </xdr:from>
    <xdr:to>
      <xdr:col>23</xdr:col>
      <xdr:colOff>85725</xdr:colOff>
      <xdr:row>31</xdr:row>
      <xdr:rowOff>68368</xdr:rowOff>
    </xdr:to>
    <xdr:cxnSp macro="">
      <xdr:nvCxnSpPr>
        <xdr:cNvPr id="81" name="直線コネクタ 80"/>
        <xdr:cNvCxnSpPr/>
      </xdr:nvCxnSpPr>
      <xdr:spPr>
        <a:xfrm flipV="1">
          <a:off x="4051300" y="612605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2"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3"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84" name="n_1mainValue有形固定資産減価償却率"/>
        <xdr:cNvSpPr txBox="1"/>
      </xdr:nvSpPr>
      <xdr:spPr>
        <a:xfrm>
          <a:off x="38360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会計等の公営企業債の償還に係る繰出や病院組合等の地方債の償還に係る負担金の高さに加え、近年は小学校建設などで一般会計の地方債残高も増加していることから、将来負担額が高い水準で推移し、債務償還可能年数が長い要因となっている。公営企業会計や組合の起債残高については減少傾向にあり、一般会計においても小学校建設完了後、投資的経費の平準化や職員数の適正化に努め、年数の削減を図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3" name="直線コネクタ 112"/>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4"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5" name="直線コネクタ 114"/>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6"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17" name="直線コネクタ 116"/>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18"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19" name="フローチャート: 判断 118"/>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5292</xdr:rowOff>
    </xdr:from>
    <xdr:to>
      <xdr:col>76</xdr:col>
      <xdr:colOff>73025</xdr:colOff>
      <xdr:row>27</xdr:row>
      <xdr:rowOff>106892</xdr:rowOff>
    </xdr:to>
    <xdr:sp macro="" textlink="">
      <xdr:nvSpPr>
        <xdr:cNvPr id="125" name="楕円 124"/>
        <xdr:cNvSpPr/>
      </xdr:nvSpPr>
      <xdr:spPr>
        <a:xfrm>
          <a:off x="147447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91669</xdr:rowOff>
    </xdr:from>
    <xdr:ext cx="405111" cy="259045"/>
    <xdr:sp macro="" textlink="">
      <xdr:nvSpPr>
        <xdr:cNvPr id="126" name="債務償還可能年数該当値テキスト"/>
        <xdr:cNvSpPr txBox="1"/>
      </xdr:nvSpPr>
      <xdr:spPr>
        <a:xfrm>
          <a:off x="14846300"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29,415
233.11
18,391,036
17,694,636
515,121
8,904,293
17,461,659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0" name="楕円 69"/>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1" name="【道路】&#10;有形固定資産減価償却率該当値テキスト"/>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2" name="楕円 71"/>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81915</xdr:rowOff>
    </xdr:to>
    <xdr:cxnSp macro="">
      <xdr:nvCxnSpPr>
        <xdr:cNvPr id="73" name="直線コネクタ 72"/>
        <xdr:cNvCxnSpPr/>
      </xdr:nvCxnSpPr>
      <xdr:spPr>
        <a:xfrm flipV="1">
          <a:off x="3797300" y="63874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4"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5"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76" name="n_1mainValue【道路】&#10;有形固定資産減価償却率"/>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0" name="直線コネクタ 99"/>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1"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2" name="直線コネクタ 101"/>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3"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4" name="直線コネクタ 103"/>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170552</xdr:rowOff>
    </xdr:from>
    <xdr:ext cx="534377" cy="259045"/>
    <xdr:sp macro="" textlink="">
      <xdr:nvSpPr>
        <xdr:cNvPr id="105" name="【道路】&#10;一人当たり延長平均値テキスト"/>
        <xdr:cNvSpPr txBox="1"/>
      </xdr:nvSpPr>
      <xdr:spPr>
        <a:xfrm>
          <a:off x="10515600" y="68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6" name="フローチャート: 判断 105"/>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7" name="フローチャート: 判断 106"/>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08" name="フローチャート: 判断 107"/>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107544</xdr:rowOff>
    </xdr:from>
    <xdr:to>
      <xdr:col>55</xdr:col>
      <xdr:colOff>50800</xdr:colOff>
      <xdr:row>40</xdr:row>
      <xdr:rowOff>37694</xdr:rowOff>
    </xdr:to>
    <xdr:sp macro="" textlink="">
      <xdr:nvSpPr>
        <xdr:cNvPr id="114" name="楕円 113"/>
        <xdr:cNvSpPr/>
      </xdr:nvSpPr>
      <xdr:spPr>
        <a:xfrm>
          <a:off x="10426700" y="67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130421</xdr:rowOff>
    </xdr:from>
    <xdr:ext cx="534377" cy="259045"/>
    <xdr:sp macro="" textlink="">
      <xdr:nvSpPr>
        <xdr:cNvPr id="115" name="【道路】&#10;一人当たり延長該当値テキスト"/>
        <xdr:cNvSpPr txBox="1"/>
      </xdr:nvSpPr>
      <xdr:spPr>
        <a:xfrm>
          <a:off x="10515600" y="66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112040</xdr:rowOff>
    </xdr:from>
    <xdr:to>
      <xdr:col>50</xdr:col>
      <xdr:colOff>165100</xdr:colOff>
      <xdr:row>40</xdr:row>
      <xdr:rowOff>42190</xdr:rowOff>
    </xdr:to>
    <xdr:sp macro="" textlink="">
      <xdr:nvSpPr>
        <xdr:cNvPr id="116" name="楕円 115"/>
        <xdr:cNvSpPr/>
      </xdr:nvSpPr>
      <xdr:spPr>
        <a:xfrm>
          <a:off x="9588500" y="6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158344</xdr:rowOff>
    </xdr:from>
    <xdr:to>
      <xdr:col>55</xdr:col>
      <xdr:colOff>0</xdr:colOff>
      <xdr:row>39</xdr:row>
      <xdr:rowOff>162840</xdr:rowOff>
    </xdr:to>
    <xdr:cxnSp macro="">
      <xdr:nvCxnSpPr>
        <xdr:cNvPr id="117" name="直線コネクタ 116"/>
        <xdr:cNvCxnSpPr/>
      </xdr:nvCxnSpPr>
      <xdr:spPr>
        <a:xfrm flipV="1">
          <a:off x="9639300" y="6844894"/>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127023</xdr:rowOff>
    </xdr:from>
    <xdr:ext cx="534377" cy="259045"/>
    <xdr:sp macro="" textlink="">
      <xdr:nvSpPr>
        <xdr:cNvPr id="118" name="n_1aveValue【道路】&#10;一人当たり延長"/>
        <xdr:cNvSpPr txBox="1"/>
      </xdr:nvSpPr>
      <xdr:spPr>
        <a:xfrm>
          <a:off x="93594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19"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58717</xdr:rowOff>
    </xdr:from>
    <xdr:ext cx="534377" cy="259045"/>
    <xdr:sp macro="" textlink="">
      <xdr:nvSpPr>
        <xdr:cNvPr id="120" name="n_1mainValue【道路】&#10;一人当たり延長"/>
        <xdr:cNvSpPr txBox="1"/>
      </xdr:nvSpPr>
      <xdr:spPr>
        <a:xfrm>
          <a:off x="9359411" y="65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3" name="直線コネクタ 142"/>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44"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45" name="直線コネクタ 144"/>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6"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7" name="直線コネクタ 14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4081</xdr:rowOff>
    </xdr:from>
    <xdr:ext cx="405111" cy="259045"/>
    <xdr:sp macro="" textlink="">
      <xdr:nvSpPr>
        <xdr:cNvPr id="148" name="【橋りょう・トンネル】&#10;有形固定資産減価償却率平均値テキスト"/>
        <xdr:cNvSpPr txBox="1"/>
      </xdr:nvSpPr>
      <xdr:spPr>
        <a:xfrm>
          <a:off x="4673600" y="9948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9" name="フローチャート: 判断 148"/>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0" name="フローチャート: 判断 149"/>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1" name="フローチャート: 判断 150"/>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161798</xdr:rowOff>
    </xdr:from>
    <xdr:to>
      <xdr:col>24</xdr:col>
      <xdr:colOff>114300</xdr:colOff>
      <xdr:row>63</xdr:row>
      <xdr:rowOff>91948</xdr:rowOff>
    </xdr:to>
    <xdr:sp macro="" textlink="">
      <xdr:nvSpPr>
        <xdr:cNvPr id="157" name="楕円 156"/>
        <xdr:cNvSpPr/>
      </xdr:nvSpPr>
      <xdr:spPr>
        <a:xfrm>
          <a:off x="4584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76725</xdr:rowOff>
    </xdr:from>
    <xdr:ext cx="405111" cy="259045"/>
    <xdr:sp macro="" textlink="">
      <xdr:nvSpPr>
        <xdr:cNvPr id="158" name="【橋りょう・トンネル】&#10;有形固定資産減価償却率該当値テキスト"/>
        <xdr:cNvSpPr txBox="1"/>
      </xdr:nvSpPr>
      <xdr:spPr>
        <a:xfrm>
          <a:off x="4673600" y="1070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24638</xdr:rowOff>
    </xdr:from>
    <xdr:to>
      <xdr:col>20</xdr:col>
      <xdr:colOff>38100</xdr:colOff>
      <xdr:row>63</xdr:row>
      <xdr:rowOff>126238</xdr:rowOff>
    </xdr:to>
    <xdr:sp macro="" textlink="">
      <xdr:nvSpPr>
        <xdr:cNvPr id="159" name="楕円 158"/>
        <xdr:cNvSpPr/>
      </xdr:nvSpPr>
      <xdr:spPr>
        <a:xfrm>
          <a:off x="3746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41148</xdr:rowOff>
    </xdr:from>
    <xdr:to>
      <xdr:col>24</xdr:col>
      <xdr:colOff>63500</xdr:colOff>
      <xdr:row>63</xdr:row>
      <xdr:rowOff>75438</xdr:rowOff>
    </xdr:to>
    <xdr:cxnSp macro="">
      <xdr:nvCxnSpPr>
        <xdr:cNvPr id="160" name="直線コネクタ 159"/>
        <xdr:cNvCxnSpPr/>
      </xdr:nvCxnSpPr>
      <xdr:spPr>
        <a:xfrm flipV="1">
          <a:off x="3797300" y="1084249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1"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62"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117365</xdr:rowOff>
    </xdr:from>
    <xdr:ext cx="405111" cy="259045"/>
    <xdr:sp macro="" textlink="">
      <xdr:nvSpPr>
        <xdr:cNvPr id="163" name="n_1mainValue【橋りょう・トンネル】&#10;有形固定資産減価償却率"/>
        <xdr:cNvSpPr txBox="1"/>
      </xdr:nvSpPr>
      <xdr:spPr>
        <a:xfrm>
          <a:off x="35820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87" name="直線コネクタ 186"/>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8"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9" name="直線コネクタ 188"/>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0"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91" name="直線コネクタ 190"/>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192"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93" name="フローチャート: 判断 192"/>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94" name="フローチャート: 判断 193"/>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95" name="フローチャート: 判断 194"/>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152115</xdr:rowOff>
    </xdr:from>
    <xdr:to>
      <xdr:col>55</xdr:col>
      <xdr:colOff>50800</xdr:colOff>
      <xdr:row>56</xdr:row>
      <xdr:rowOff>82265</xdr:rowOff>
    </xdr:to>
    <xdr:sp macro="" textlink="">
      <xdr:nvSpPr>
        <xdr:cNvPr id="201" name="楕円 200"/>
        <xdr:cNvSpPr/>
      </xdr:nvSpPr>
      <xdr:spPr>
        <a:xfrm>
          <a:off x="10426700" y="95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3542</xdr:rowOff>
    </xdr:from>
    <xdr:ext cx="599010" cy="259045"/>
    <xdr:sp macro="" textlink="">
      <xdr:nvSpPr>
        <xdr:cNvPr id="202" name="【橋りょう・トンネル】&#10;一人当たり有形固定資産（償却資産）額該当値テキスト"/>
        <xdr:cNvSpPr txBox="1"/>
      </xdr:nvSpPr>
      <xdr:spPr>
        <a:xfrm>
          <a:off x="10515600" y="943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620</xdr:rowOff>
    </xdr:from>
    <xdr:to>
      <xdr:col>50</xdr:col>
      <xdr:colOff>165100</xdr:colOff>
      <xdr:row>56</xdr:row>
      <xdr:rowOff>102220</xdr:rowOff>
    </xdr:to>
    <xdr:sp macro="" textlink="">
      <xdr:nvSpPr>
        <xdr:cNvPr id="203" name="楕円 202"/>
        <xdr:cNvSpPr/>
      </xdr:nvSpPr>
      <xdr:spPr>
        <a:xfrm>
          <a:off x="9588500" y="96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31465</xdr:rowOff>
    </xdr:from>
    <xdr:to>
      <xdr:col>55</xdr:col>
      <xdr:colOff>0</xdr:colOff>
      <xdr:row>56</xdr:row>
      <xdr:rowOff>51420</xdr:rowOff>
    </xdr:to>
    <xdr:cxnSp macro="">
      <xdr:nvCxnSpPr>
        <xdr:cNvPr id="204" name="直線コネクタ 203"/>
        <xdr:cNvCxnSpPr/>
      </xdr:nvCxnSpPr>
      <xdr:spPr>
        <a:xfrm flipV="1">
          <a:off x="9639300" y="9632665"/>
          <a:ext cx="838200" cy="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05" name="n_1aveValue【橋りょう・トンネル】&#10;一人当たり有形固定資産（償却資産）額"/>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06"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118747</xdr:rowOff>
    </xdr:from>
    <xdr:ext cx="599010" cy="259045"/>
    <xdr:sp macro="" textlink="">
      <xdr:nvSpPr>
        <xdr:cNvPr id="207" name="n_1mainValue【橋りょう・トンネル】&#10;一人当たり有形固定資産（償却資産）額"/>
        <xdr:cNvSpPr txBox="1"/>
      </xdr:nvSpPr>
      <xdr:spPr>
        <a:xfrm>
          <a:off x="9327095" y="937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32" name="直線コネクタ 231"/>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3"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4" name="直線コネクタ 233"/>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35"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36" name="直線コネクタ 235"/>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37"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38" name="フローチャート: 判断 237"/>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39" name="フローチャート: 判断 238"/>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0" name="フローチャート: 判断 23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46" name="楕円 245"/>
        <xdr:cNvSpPr/>
      </xdr:nvSpPr>
      <xdr:spPr>
        <a:xfrm>
          <a:off x="4584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247" name="【公営住宅】&#10;有形固定資産減価償却率該当値テキスト"/>
        <xdr:cNvSpPr txBox="1"/>
      </xdr:nvSpPr>
      <xdr:spPr>
        <a:xfrm>
          <a:off x="4673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156845</xdr:rowOff>
    </xdr:from>
    <xdr:to>
      <xdr:col>20</xdr:col>
      <xdr:colOff>38100</xdr:colOff>
      <xdr:row>81</xdr:row>
      <xdr:rowOff>86995</xdr:rowOff>
    </xdr:to>
    <xdr:sp macro="" textlink="">
      <xdr:nvSpPr>
        <xdr:cNvPr id="248" name="楕円 247"/>
        <xdr:cNvSpPr/>
      </xdr:nvSpPr>
      <xdr:spPr>
        <a:xfrm>
          <a:off x="3746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81</xdr:row>
      <xdr:rowOff>36195</xdr:rowOff>
    </xdr:to>
    <xdr:cxnSp macro="">
      <xdr:nvCxnSpPr>
        <xdr:cNvPr id="249" name="直線コネクタ 248"/>
        <xdr:cNvCxnSpPr/>
      </xdr:nvCxnSpPr>
      <xdr:spPr>
        <a:xfrm flipV="1">
          <a:off x="3797300" y="138950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50"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51"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103522</xdr:rowOff>
    </xdr:from>
    <xdr:ext cx="405111" cy="259045"/>
    <xdr:sp macro="" textlink="">
      <xdr:nvSpPr>
        <xdr:cNvPr id="252" name="n_1main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6" name="テキスト ボックス 26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8" name="テキスト ボックス 26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0" name="テキスト ボックス 26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74" name="直線コネクタ 273"/>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75"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76" name="直線コネクタ 275"/>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77"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78" name="直線コネクタ 277"/>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79"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80" name="フローチャート: 判断 279"/>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81" name="フローチャート: 判断 280"/>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82" name="フローチャート: 判断 281"/>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133353</xdr:rowOff>
    </xdr:from>
    <xdr:to>
      <xdr:col>55</xdr:col>
      <xdr:colOff>50800</xdr:colOff>
      <xdr:row>86</xdr:row>
      <xdr:rowOff>63503</xdr:rowOff>
    </xdr:to>
    <xdr:sp macro="" textlink="">
      <xdr:nvSpPr>
        <xdr:cNvPr id="288" name="楕円 287"/>
        <xdr:cNvSpPr/>
      </xdr:nvSpPr>
      <xdr:spPr>
        <a:xfrm>
          <a:off x="10426700" y="147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289" name="【公営住宅】&#10;一人当たり面積該当値テキスト"/>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290" name="楕円 289"/>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12703</xdr:rowOff>
    </xdr:from>
    <xdr:to>
      <xdr:col>55</xdr:col>
      <xdr:colOff>0</xdr:colOff>
      <xdr:row>86</xdr:row>
      <xdr:rowOff>12954</xdr:rowOff>
    </xdr:to>
    <xdr:cxnSp macro="">
      <xdr:nvCxnSpPr>
        <xdr:cNvPr id="291" name="直線コネクタ 290"/>
        <xdr:cNvCxnSpPr/>
      </xdr:nvCxnSpPr>
      <xdr:spPr>
        <a:xfrm flipV="1">
          <a:off x="9639300" y="14757403"/>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292"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293"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294" name="n_1mainValue【公営住宅】&#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6" name="テキスト ボックス 30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6" name="テキスト ボックス 31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20" name="直線コネクタ 319"/>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21"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22" name="直線コネクタ 321"/>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3"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4" name="直線コネクタ 32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165479</xdr:rowOff>
    </xdr:from>
    <xdr:ext cx="405111" cy="259045"/>
    <xdr:sp macro="" textlink="">
      <xdr:nvSpPr>
        <xdr:cNvPr id="325" name="【港湾・漁港】&#10;有形固定資産減価償却率平均値テキスト"/>
        <xdr:cNvSpPr txBox="1"/>
      </xdr:nvSpPr>
      <xdr:spPr>
        <a:xfrm>
          <a:off x="46736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26" name="フローチャート: 判断 325"/>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27" name="フローチャート: 判断 326"/>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28" name="フローチャート: 判断 327"/>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76019</xdr:rowOff>
    </xdr:from>
    <xdr:to>
      <xdr:col>24</xdr:col>
      <xdr:colOff>114300</xdr:colOff>
      <xdr:row>102</xdr:row>
      <xdr:rowOff>6169</xdr:rowOff>
    </xdr:to>
    <xdr:sp macro="" textlink="">
      <xdr:nvSpPr>
        <xdr:cNvPr id="334" name="楕円 333"/>
        <xdr:cNvSpPr/>
      </xdr:nvSpPr>
      <xdr:spPr>
        <a:xfrm>
          <a:off x="45847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98896</xdr:rowOff>
    </xdr:from>
    <xdr:ext cx="405111" cy="259045"/>
    <xdr:sp macro="" textlink="">
      <xdr:nvSpPr>
        <xdr:cNvPr id="335" name="【港湾・漁港】&#10;有形固定資産減価償却率該当値テキスト"/>
        <xdr:cNvSpPr txBox="1"/>
      </xdr:nvSpPr>
      <xdr:spPr>
        <a:xfrm>
          <a:off x="4673600" y="1724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84182</xdr:rowOff>
    </xdr:from>
    <xdr:to>
      <xdr:col>20</xdr:col>
      <xdr:colOff>38100</xdr:colOff>
      <xdr:row>102</xdr:row>
      <xdr:rowOff>14332</xdr:rowOff>
    </xdr:to>
    <xdr:sp macro="" textlink="">
      <xdr:nvSpPr>
        <xdr:cNvPr id="336" name="楕円 335"/>
        <xdr:cNvSpPr/>
      </xdr:nvSpPr>
      <xdr:spPr>
        <a:xfrm>
          <a:off x="3746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126819</xdr:rowOff>
    </xdr:from>
    <xdr:to>
      <xdr:col>24</xdr:col>
      <xdr:colOff>63500</xdr:colOff>
      <xdr:row>101</xdr:row>
      <xdr:rowOff>134982</xdr:rowOff>
    </xdr:to>
    <xdr:cxnSp macro="">
      <xdr:nvCxnSpPr>
        <xdr:cNvPr id="337" name="直線コネクタ 336"/>
        <xdr:cNvCxnSpPr/>
      </xdr:nvCxnSpPr>
      <xdr:spPr>
        <a:xfrm flipV="1">
          <a:off x="3797300" y="17443269"/>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132822</xdr:rowOff>
    </xdr:from>
    <xdr:ext cx="405111" cy="259045"/>
    <xdr:sp macro="" textlink="">
      <xdr:nvSpPr>
        <xdr:cNvPr id="338" name="n_1aveValue【港湾・漁港】&#10;有形固定資産減価償却率"/>
        <xdr:cNvSpPr txBox="1"/>
      </xdr:nvSpPr>
      <xdr:spPr>
        <a:xfrm>
          <a:off x="35820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39"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30859</xdr:rowOff>
    </xdr:from>
    <xdr:ext cx="405111" cy="259045"/>
    <xdr:sp macro="" textlink="">
      <xdr:nvSpPr>
        <xdr:cNvPr id="340" name="n_1mainValue【港湾・漁港】&#10;有形固定資産減価償却率"/>
        <xdr:cNvSpPr txBox="1"/>
      </xdr:nvSpPr>
      <xdr:spPr>
        <a:xfrm>
          <a:off x="3582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2" name="テキスト ボックス 35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4" name="テキスト ボックス 35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6" name="テキスト ボックス 35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8" name="テキスト ボックス 35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0" name="テキスト ボックス 35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62" name="テキスト ボックス 36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4" name="テキスト ボックス 36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66" name="直線コネクタ 365"/>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67"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68" name="直線コネクタ 367"/>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69"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70" name="直線コネクタ 369"/>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8379</xdr:rowOff>
    </xdr:from>
    <xdr:ext cx="599010" cy="259045"/>
    <xdr:sp macro="" textlink="">
      <xdr:nvSpPr>
        <xdr:cNvPr id="371" name="【港湾・漁港】&#10;一人当たり有形固定資産（償却資産）額平均値テキスト"/>
        <xdr:cNvSpPr txBox="1"/>
      </xdr:nvSpPr>
      <xdr:spPr>
        <a:xfrm>
          <a:off x="10515600" y="18182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72" name="フローチャート: 判断 371"/>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73" name="フローチャート: 判断 372"/>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74" name="フローチャート: 判断 373"/>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108885</xdr:rowOff>
    </xdr:from>
    <xdr:to>
      <xdr:col>55</xdr:col>
      <xdr:colOff>50800</xdr:colOff>
      <xdr:row>100</xdr:row>
      <xdr:rowOff>39035</xdr:rowOff>
    </xdr:to>
    <xdr:sp macro="" textlink="">
      <xdr:nvSpPr>
        <xdr:cNvPr id="380" name="楕円 379"/>
        <xdr:cNvSpPr/>
      </xdr:nvSpPr>
      <xdr:spPr>
        <a:xfrm>
          <a:off x="10426700" y="170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61912</xdr:rowOff>
    </xdr:from>
    <xdr:ext cx="599010" cy="259045"/>
    <xdr:sp macro="" textlink="">
      <xdr:nvSpPr>
        <xdr:cNvPr id="381" name="【港湾・漁港】&#10;一人当たり有形固定資産（償却資産）額該当値テキスト"/>
        <xdr:cNvSpPr txBox="1"/>
      </xdr:nvSpPr>
      <xdr:spPr>
        <a:xfrm>
          <a:off x="10515600" y="1703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127662</xdr:rowOff>
    </xdr:from>
    <xdr:to>
      <xdr:col>50</xdr:col>
      <xdr:colOff>165100</xdr:colOff>
      <xdr:row>100</xdr:row>
      <xdr:rowOff>57812</xdr:rowOff>
    </xdr:to>
    <xdr:sp macro="" textlink="">
      <xdr:nvSpPr>
        <xdr:cNvPr id="382" name="楕円 381"/>
        <xdr:cNvSpPr/>
      </xdr:nvSpPr>
      <xdr:spPr>
        <a:xfrm>
          <a:off x="9588500" y="171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159685</xdr:rowOff>
    </xdr:from>
    <xdr:to>
      <xdr:col>55</xdr:col>
      <xdr:colOff>0</xdr:colOff>
      <xdr:row>100</xdr:row>
      <xdr:rowOff>7012</xdr:rowOff>
    </xdr:to>
    <xdr:cxnSp macro="">
      <xdr:nvCxnSpPr>
        <xdr:cNvPr id="383" name="直線コネクタ 382"/>
        <xdr:cNvCxnSpPr/>
      </xdr:nvCxnSpPr>
      <xdr:spPr>
        <a:xfrm flipV="1">
          <a:off x="9639300" y="17133235"/>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119857</xdr:rowOff>
    </xdr:from>
    <xdr:ext cx="599010" cy="259045"/>
    <xdr:sp macro="" textlink="">
      <xdr:nvSpPr>
        <xdr:cNvPr id="384" name="n_1aveValue【港湾・漁港】&#10;一人当たり有形固定資産（償却資産）額"/>
        <xdr:cNvSpPr txBox="1"/>
      </xdr:nvSpPr>
      <xdr:spPr>
        <a:xfrm>
          <a:off x="93270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102984</xdr:rowOff>
    </xdr:from>
    <xdr:ext cx="599010" cy="259045"/>
    <xdr:sp macro="" textlink="">
      <xdr:nvSpPr>
        <xdr:cNvPr id="385" name="n_2aveValue【港湾・漁港】&#10;一人当たり有形固定資産（償却資産）額"/>
        <xdr:cNvSpPr txBox="1"/>
      </xdr:nvSpPr>
      <xdr:spPr>
        <a:xfrm>
          <a:off x="8450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74339</xdr:rowOff>
    </xdr:from>
    <xdr:ext cx="599010" cy="259045"/>
    <xdr:sp macro="" textlink="">
      <xdr:nvSpPr>
        <xdr:cNvPr id="386" name="n_1mainValue【港湾・漁港】&#10;一人当たり有形固定資産（償却資産）額"/>
        <xdr:cNvSpPr txBox="1"/>
      </xdr:nvSpPr>
      <xdr:spPr>
        <a:xfrm>
          <a:off x="9327095" y="1687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11" name="直線コネクタ 410"/>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12"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13" name="直線コネクタ 412"/>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5" name="直線コネクタ 41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416"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17" name="フローチャート: 判断 416"/>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18" name="フローチャート: 判断 417"/>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19" name="フローチャート: 判断 418"/>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25" name="楕円 424"/>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426" name="【認定こども園・幼稚園・保育所】&#10;有形固定資産減価償却率該当値テキスト"/>
        <xdr:cNvSpPr txBox="1"/>
      </xdr:nvSpPr>
      <xdr:spPr>
        <a:xfrm>
          <a:off x="16357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27" name="楕円 426"/>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139065</xdr:rowOff>
    </xdr:to>
    <xdr:cxnSp macro="">
      <xdr:nvCxnSpPr>
        <xdr:cNvPr id="428" name="直線コネクタ 427"/>
        <xdr:cNvCxnSpPr/>
      </xdr:nvCxnSpPr>
      <xdr:spPr>
        <a:xfrm flipV="1">
          <a:off x="15481300" y="64427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29"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430"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431" name="n_1mainValue【認定こども園・幼稚園・保育所】&#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57" name="直線コネクタ 456"/>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58"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59" name="直線コネクタ 458"/>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60"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61" name="直線コネクタ 460"/>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462" name="【認定こども園・幼稚園・保育所】&#10;一人当たり面積平均値テキスト"/>
        <xdr:cNvSpPr txBox="1"/>
      </xdr:nvSpPr>
      <xdr:spPr>
        <a:xfrm>
          <a:off x="22199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63" name="フローチャート: 判断 462"/>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64" name="フローチャート: 判断 463"/>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65" name="フローチャート: 判断 464"/>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71" name="楕円 470"/>
        <xdr:cNvSpPr/>
      </xdr:nvSpPr>
      <xdr:spPr>
        <a:xfrm>
          <a:off x="22110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160581</xdr:rowOff>
    </xdr:from>
    <xdr:ext cx="469744" cy="259045"/>
    <xdr:sp macro="" textlink="">
      <xdr:nvSpPr>
        <xdr:cNvPr id="472" name="【認定こども園・幼稚園・保育所】&#10;一人当たり面積該当値テキスト"/>
        <xdr:cNvSpPr txBox="1"/>
      </xdr:nvSpPr>
      <xdr:spPr>
        <a:xfrm>
          <a:off x="22199600"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17235</xdr:rowOff>
    </xdr:from>
    <xdr:to>
      <xdr:col>112</xdr:col>
      <xdr:colOff>38100</xdr:colOff>
      <xdr:row>39</xdr:row>
      <xdr:rowOff>118835</xdr:rowOff>
    </xdr:to>
    <xdr:sp macro="" textlink="">
      <xdr:nvSpPr>
        <xdr:cNvPr id="473" name="楕円 472"/>
        <xdr:cNvSpPr/>
      </xdr:nvSpPr>
      <xdr:spPr>
        <a:xfrm>
          <a:off x="2127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61504</xdr:rowOff>
    </xdr:from>
    <xdr:to>
      <xdr:col>116</xdr:col>
      <xdr:colOff>63500</xdr:colOff>
      <xdr:row>39</xdr:row>
      <xdr:rowOff>68035</xdr:rowOff>
    </xdr:to>
    <xdr:cxnSp macro="">
      <xdr:nvCxnSpPr>
        <xdr:cNvPr id="474" name="直線コネクタ 473"/>
        <xdr:cNvCxnSpPr/>
      </xdr:nvCxnSpPr>
      <xdr:spPr>
        <a:xfrm flipV="1">
          <a:off x="21323300" y="67480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475" name="n_1aveValue【認定こども園・幼稚園・保育所】&#10;一人当たり面積"/>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76"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135362</xdr:rowOff>
    </xdr:from>
    <xdr:ext cx="469744" cy="259045"/>
    <xdr:sp macro="" textlink="">
      <xdr:nvSpPr>
        <xdr:cNvPr id="477" name="n_1mainValue【認定こども園・幼稚園・保育所】&#10;一人当たり面積"/>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8" name="テキスト ボックス 4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0" name="テキスト ボックス 4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0" name="テキスト ボックス 4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04" name="直線コネクタ 503"/>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05"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06" name="直線コネクタ 505"/>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07"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08" name="直線コネクタ 507"/>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509" name="【学校施設】&#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10" name="フローチャート: 判断 509"/>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11" name="フローチャート: 判断 510"/>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2" name="フローチャート: 判断 51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22678</xdr:rowOff>
    </xdr:from>
    <xdr:to>
      <xdr:col>85</xdr:col>
      <xdr:colOff>177800</xdr:colOff>
      <xdr:row>63</xdr:row>
      <xdr:rowOff>124278</xdr:rowOff>
    </xdr:to>
    <xdr:sp macro="" textlink="">
      <xdr:nvSpPr>
        <xdr:cNvPr id="518" name="楕円 517"/>
        <xdr:cNvSpPr/>
      </xdr:nvSpPr>
      <xdr:spPr>
        <a:xfrm>
          <a:off x="16268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1105</xdr:rowOff>
    </xdr:from>
    <xdr:ext cx="405111" cy="259045"/>
    <xdr:sp macro="" textlink="">
      <xdr:nvSpPr>
        <xdr:cNvPr id="519" name="【学校施設】&#10;有形固定資産減価償却率該当値テキスト"/>
        <xdr:cNvSpPr txBox="1"/>
      </xdr:nvSpPr>
      <xdr:spPr>
        <a:xfrm>
          <a:off x="16357600"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20" name="楕円 519"/>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63</xdr:row>
      <xdr:rowOff>73478</xdr:rowOff>
    </xdr:to>
    <xdr:cxnSp macro="">
      <xdr:nvCxnSpPr>
        <xdr:cNvPr id="521" name="直線コネクタ 520"/>
        <xdr:cNvCxnSpPr/>
      </xdr:nvCxnSpPr>
      <xdr:spPr>
        <a:xfrm>
          <a:off x="15481300" y="10538460"/>
          <a:ext cx="8382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62428</xdr:rowOff>
    </xdr:from>
    <xdr:ext cx="405111" cy="259045"/>
    <xdr:sp macro="" textlink="">
      <xdr:nvSpPr>
        <xdr:cNvPr id="522"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23"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24"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5" name="テキスト ボックス 5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6" name="直線コネクタ 5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7" name="テキスト ボックス 5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8" name="直線コネクタ 5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9" name="テキスト ボックス 5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0" name="直線コネクタ 5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1" name="テキスト ボックス 5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2" name="直線コネクタ 5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3" name="テキスト ボックス 5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47" name="直線コネクタ 546"/>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48"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49" name="直線コネクタ 548"/>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50"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51" name="直線コネクタ 550"/>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552"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53" name="フローチャート: 判断 552"/>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4" name="フローチャート: 判断 553"/>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55" name="フローチャート: 判断 554"/>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14122</xdr:rowOff>
    </xdr:from>
    <xdr:to>
      <xdr:col>116</xdr:col>
      <xdr:colOff>114300</xdr:colOff>
      <xdr:row>61</xdr:row>
      <xdr:rowOff>115722</xdr:rowOff>
    </xdr:to>
    <xdr:sp macro="" textlink="">
      <xdr:nvSpPr>
        <xdr:cNvPr id="561" name="楕円 560"/>
        <xdr:cNvSpPr/>
      </xdr:nvSpPr>
      <xdr:spPr>
        <a:xfrm>
          <a:off x="22110700" y="1047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36999</xdr:rowOff>
    </xdr:from>
    <xdr:ext cx="469744" cy="259045"/>
    <xdr:sp macro="" textlink="">
      <xdr:nvSpPr>
        <xdr:cNvPr id="562" name="【学校施設】&#10;一人当たり面積該当値テキスト"/>
        <xdr:cNvSpPr txBox="1"/>
      </xdr:nvSpPr>
      <xdr:spPr>
        <a:xfrm>
          <a:off x="22199600" y="1032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114706</xdr:rowOff>
    </xdr:from>
    <xdr:to>
      <xdr:col>112</xdr:col>
      <xdr:colOff>38100</xdr:colOff>
      <xdr:row>62</xdr:row>
      <xdr:rowOff>44856</xdr:rowOff>
    </xdr:to>
    <xdr:sp macro="" textlink="">
      <xdr:nvSpPr>
        <xdr:cNvPr id="563" name="楕円 562"/>
        <xdr:cNvSpPr/>
      </xdr:nvSpPr>
      <xdr:spPr>
        <a:xfrm>
          <a:off x="21272500" y="105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64922</xdr:rowOff>
    </xdr:from>
    <xdr:to>
      <xdr:col>116</xdr:col>
      <xdr:colOff>63500</xdr:colOff>
      <xdr:row>61</xdr:row>
      <xdr:rowOff>165506</xdr:rowOff>
    </xdr:to>
    <xdr:cxnSp macro="">
      <xdr:nvCxnSpPr>
        <xdr:cNvPr id="564" name="直線コネクタ 563"/>
        <xdr:cNvCxnSpPr/>
      </xdr:nvCxnSpPr>
      <xdr:spPr>
        <a:xfrm flipV="1">
          <a:off x="21323300" y="105233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65"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566"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35983</xdr:rowOff>
    </xdr:from>
    <xdr:ext cx="469744" cy="259045"/>
    <xdr:sp macro="" textlink="">
      <xdr:nvSpPr>
        <xdr:cNvPr id="567" name="n_1mainValue【学校施設】&#10;一人当たり面積"/>
        <xdr:cNvSpPr txBox="1"/>
      </xdr:nvSpPr>
      <xdr:spPr>
        <a:xfrm>
          <a:off x="21075727" y="106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8" name="テキスト ボックス 5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9" name="直線コネクタ 57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0" name="テキスト ボックス 57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1" name="直線コネクタ 58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2" name="テキスト ボックス 58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3" name="直線コネクタ 58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4" name="テキスト ボックス 58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5" name="直線コネクタ 58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86" name="テキスト ボックス 58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590" name="直線コネクタ 589"/>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1"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2" name="直線コネクタ 591"/>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93"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4" name="直線コネクタ 59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162323</xdr:rowOff>
    </xdr:from>
    <xdr:ext cx="405111" cy="259045"/>
    <xdr:sp macro="" textlink="">
      <xdr:nvSpPr>
        <xdr:cNvPr id="595" name="【児童館】&#10;有形固定資産減価償却率平均値テキスト"/>
        <xdr:cNvSpPr txBox="1"/>
      </xdr:nvSpPr>
      <xdr:spPr>
        <a:xfrm>
          <a:off x="16357600" y="1404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596" name="フローチャート: 判断 595"/>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597" name="フローチャート: 判断 596"/>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71882</xdr:rowOff>
    </xdr:from>
    <xdr:to>
      <xdr:col>76</xdr:col>
      <xdr:colOff>165100</xdr:colOff>
      <xdr:row>83</xdr:row>
      <xdr:rowOff>2032</xdr:rowOff>
    </xdr:to>
    <xdr:sp macro="" textlink="">
      <xdr:nvSpPr>
        <xdr:cNvPr id="598" name="フローチャート: 判断 597"/>
        <xdr:cNvSpPr/>
      </xdr:nvSpPr>
      <xdr:spPr>
        <a:xfrm>
          <a:off x="14541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103887</xdr:rowOff>
    </xdr:from>
    <xdr:to>
      <xdr:col>85</xdr:col>
      <xdr:colOff>177800</xdr:colOff>
      <xdr:row>80</xdr:row>
      <xdr:rowOff>34037</xdr:rowOff>
    </xdr:to>
    <xdr:sp macro="" textlink="">
      <xdr:nvSpPr>
        <xdr:cNvPr id="604" name="楕円 603"/>
        <xdr:cNvSpPr/>
      </xdr:nvSpPr>
      <xdr:spPr>
        <a:xfrm>
          <a:off x="162687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126764</xdr:rowOff>
    </xdr:from>
    <xdr:ext cx="405111" cy="259045"/>
    <xdr:sp macro="" textlink="">
      <xdr:nvSpPr>
        <xdr:cNvPr id="605" name="【児童館】&#10;有形固定資産減価償却率該当値テキスト"/>
        <xdr:cNvSpPr txBox="1"/>
      </xdr:nvSpPr>
      <xdr:spPr>
        <a:xfrm>
          <a:off x="16357600" y="1349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149606</xdr:rowOff>
    </xdr:from>
    <xdr:to>
      <xdr:col>81</xdr:col>
      <xdr:colOff>101600</xdr:colOff>
      <xdr:row>80</xdr:row>
      <xdr:rowOff>79756</xdr:rowOff>
    </xdr:to>
    <xdr:sp macro="" textlink="">
      <xdr:nvSpPr>
        <xdr:cNvPr id="606" name="楕円 605"/>
        <xdr:cNvSpPr/>
      </xdr:nvSpPr>
      <xdr:spPr>
        <a:xfrm>
          <a:off x="15430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154687</xdr:rowOff>
    </xdr:from>
    <xdr:to>
      <xdr:col>85</xdr:col>
      <xdr:colOff>127000</xdr:colOff>
      <xdr:row>80</xdr:row>
      <xdr:rowOff>28956</xdr:rowOff>
    </xdr:to>
    <xdr:cxnSp macro="">
      <xdr:nvCxnSpPr>
        <xdr:cNvPr id="607" name="直線コネクタ 606"/>
        <xdr:cNvCxnSpPr/>
      </xdr:nvCxnSpPr>
      <xdr:spPr>
        <a:xfrm flipV="1">
          <a:off x="15481300" y="136992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112031</xdr:rowOff>
    </xdr:from>
    <xdr:ext cx="405111" cy="259045"/>
    <xdr:sp macro="" textlink="">
      <xdr:nvSpPr>
        <xdr:cNvPr id="608" name="n_1aveValue【児童館】&#10;有形固定資産減価償却率"/>
        <xdr:cNvSpPr txBox="1"/>
      </xdr:nvSpPr>
      <xdr:spPr>
        <a:xfrm>
          <a:off x="152660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18559</xdr:rowOff>
    </xdr:from>
    <xdr:ext cx="405111" cy="259045"/>
    <xdr:sp macro="" textlink="">
      <xdr:nvSpPr>
        <xdr:cNvPr id="609" name="n_2aveValue【児童館】&#10;有形固定資産減価償却率"/>
        <xdr:cNvSpPr txBox="1"/>
      </xdr:nvSpPr>
      <xdr:spPr>
        <a:xfrm>
          <a:off x="14389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96283</xdr:rowOff>
    </xdr:from>
    <xdr:ext cx="405111" cy="259045"/>
    <xdr:sp macro="" textlink="">
      <xdr:nvSpPr>
        <xdr:cNvPr id="610" name="n_1mainValue【児童館】&#10;有形固定資産減価償却率"/>
        <xdr:cNvSpPr txBox="1"/>
      </xdr:nvSpPr>
      <xdr:spPr>
        <a:xfrm>
          <a:off x="15266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634" name="直線コネクタ 633"/>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35"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36" name="直線コネクタ 635"/>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637"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638" name="直線コネクタ 637"/>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39"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40" name="フローチャート: 判断 639"/>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641" name="フローチャート: 判断 640"/>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42" name="フローチャート: 判断 64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48" name="楕円 647"/>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86377</xdr:rowOff>
    </xdr:from>
    <xdr:ext cx="469744" cy="259045"/>
    <xdr:sp macro="" textlink="">
      <xdr:nvSpPr>
        <xdr:cNvPr id="649" name="【児童館】&#10;一人当たり面積該当値テキスト"/>
        <xdr:cNvSpPr txBox="1"/>
      </xdr:nvSpPr>
      <xdr:spPr>
        <a:xfrm>
          <a:off x="22199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50" name="楕円 649"/>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51" name="直線コネクタ 650"/>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652" name="n_1ave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53"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10177</xdr:rowOff>
    </xdr:from>
    <xdr:ext cx="469744" cy="259045"/>
    <xdr:sp macro="" textlink="">
      <xdr:nvSpPr>
        <xdr:cNvPr id="654" name="n_1mainValue【児童館】&#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5" name="テキスト ボックス 6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6" name="直線コネクタ 66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7" name="テキスト ボックス 66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8" name="直線コネクタ 66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9" name="テキスト ボックス 66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0" name="直線コネクタ 66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1" name="テキスト ボックス 67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2" name="直線コネクタ 67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3" name="テキスト ボックス 67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77" name="直線コネクタ 676"/>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78"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79" name="直線コネクタ 678"/>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80"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81" name="直線コネクタ 680"/>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682" name="【公民館】&#10;有形固定資産減価償却率平均値テキスト"/>
        <xdr:cNvSpPr txBox="1"/>
      </xdr:nvSpPr>
      <xdr:spPr>
        <a:xfrm>
          <a:off x="16357600"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83" name="フローチャート: 判断 682"/>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84" name="フローチャート: 判断 683"/>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85" name="フローチャート: 判断 684"/>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691" name="楕円 690"/>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692" name="【公民館】&#10;有形固定資産減価償却率該当値テキスト"/>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114554</xdr:rowOff>
    </xdr:from>
    <xdr:to>
      <xdr:col>81</xdr:col>
      <xdr:colOff>101600</xdr:colOff>
      <xdr:row>107</xdr:row>
      <xdr:rowOff>44704</xdr:rowOff>
    </xdr:to>
    <xdr:sp macro="" textlink="">
      <xdr:nvSpPr>
        <xdr:cNvPr id="693" name="楕円 692"/>
        <xdr:cNvSpPr/>
      </xdr:nvSpPr>
      <xdr:spPr>
        <a:xfrm>
          <a:off x="15430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165354</xdr:rowOff>
    </xdr:to>
    <xdr:cxnSp macro="">
      <xdr:nvCxnSpPr>
        <xdr:cNvPr id="694" name="直線コネクタ 693"/>
        <xdr:cNvCxnSpPr/>
      </xdr:nvCxnSpPr>
      <xdr:spPr>
        <a:xfrm flipV="1">
          <a:off x="15481300" y="1828418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695"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96"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35831</xdr:rowOff>
    </xdr:from>
    <xdr:ext cx="405111" cy="259045"/>
    <xdr:sp macro="" textlink="">
      <xdr:nvSpPr>
        <xdr:cNvPr id="697" name="n_1mainValue【公民館】&#10;有形固定資産減価償却率"/>
        <xdr:cNvSpPr txBox="1"/>
      </xdr:nvSpPr>
      <xdr:spPr>
        <a:xfrm>
          <a:off x="15266044" y="183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721" name="直線コネクタ 720"/>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722"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723" name="直線コネクタ 722"/>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724"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725" name="直線コネクタ 724"/>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726"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727" name="フローチャート: 判断 726"/>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728" name="フローチャート: 判断 727"/>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729" name="フローチャート: 判断 728"/>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35" name="楕円 734"/>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78757</xdr:rowOff>
    </xdr:from>
    <xdr:ext cx="469744" cy="259045"/>
    <xdr:sp macro="" textlink="">
      <xdr:nvSpPr>
        <xdr:cNvPr id="736" name="【公民館】&#10;一人当たり面積該当値テキスト"/>
        <xdr:cNvSpPr txBox="1"/>
      </xdr:nvSpPr>
      <xdr:spPr>
        <a:xfrm>
          <a:off x="22199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63500</xdr:rowOff>
    </xdr:from>
    <xdr:to>
      <xdr:col>112</xdr:col>
      <xdr:colOff>38100</xdr:colOff>
      <xdr:row>105</xdr:row>
      <xdr:rowOff>165100</xdr:rowOff>
    </xdr:to>
    <xdr:sp macro="" textlink="">
      <xdr:nvSpPr>
        <xdr:cNvPr id="737" name="楕円 736"/>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106680</xdr:rowOff>
    </xdr:from>
    <xdr:to>
      <xdr:col>116</xdr:col>
      <xdr:colOff>63500</xdr:colOff>
      <xdr:row>105</xdr:row>
      <xdr:rowOff>114300</xdr:rowOff>
    </xdr:to>
    <xdr:cxnSp macro="">
      <xdr:nvCxnSpPr>
        <xdr:cNvPr id="738" name="直線コネクタ 737"/>
        <xdr:cNvCxnSpPr/>
      </xdr:nvCxnSpPr>
      <xdr:spPr>
        <a:xfrm flipV="1">
          <a:off x="21323300" y="18108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121938</xdr:rowOff>
    </xdr:from>
    <xdr:ext cx="469744" cy="259045"/>
    <xdr:sp macro="" textlink="">
      <xdr:nvSpPr>
        <xdr:cNvPr id="739" name="n_1ave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740"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10177</xdr:rowOff>
    </xdr:from>
    <xdr:ext cx="469744" cy="259045"/>
    <xdr:sp macro="" textlink="">
      <xdr:nvSpPr>
        <xdr:cNvPr id="741" name="n_1mainValue【公民館】&#10;一人当たり面積"/>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有形固定資産減価償却比率は道路、認定こども園・幼稚園・保育所、公営住宅、児童館、港湾・漁港で高く、橋りょう・トンネル、学校施設、公民館で低くなっている。　橋りょう・トンネルについては、西街道整備時に整備したトンネルが比較的新しい資産であることから低く、学校施設については、小学校を統合し新校舎等の建設を進めていた小浜美郷小学校の校舎や体育館等が完成したことにより大幅に減少した。公民館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今富公民館の建替えを行っていることから類似団体よりも低くなっている。一方で港湾・漁港については、一人当たり有形固定資産（償却資産）額が高い中で、有形固定資産減価償却率も高く、今後計画的な更新が必要となっている。児童館や認定こども園・幼稚園・保育所についても老朽化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一人当たり面積も類似団体よりも大きいことから、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今後施設の統廃合等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も含めて更新の検討を進める必要がある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29,415
233.11
18,391,036
17,694,636
515,121
8,904,293
17,461,659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113591</xdr:rowOff>
    </xdr:from>
    <xdr:ext cx="405111" cy="259045"/>
    <xdr:sp macro="" textlink="">
      <xdr:nvSpPr>
        <xdr:cNvPr id="62" name="【図書館】&#10;有形固定資産減価償却率平均値テキスト"/>
        <xdr:cNvSpPr txBox="1"/>
      </xdr:nvSpPr>
      <xdr:spPr>
        <a:xfrm>
          <a:off x="46736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1" name="楕円 70"/>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34851</xdr:rowOff>
    </xdr:from>
    <xdr:ext cx="405111" cy="259045"/>
    <xdr:sp macro="" textlink="">
      <xdr:nvSpPr>
        <xdr:cNvPr id="72" name="【図書館】&#10;有形固定資産減価償却率該当値テキスト"/>
        <xdr:cNvSpPr txBox="1"/>
      </xdr:nvSpPr>
      <xdr:spPr>
        <a:xfrm>
          <a:off x="4673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90714</xdr:rowOff>
    </xdr:from>
    <xdr:to>
      <xdr:col>20</xdr:col>
      <xdr:colOff>38100</xdr:colOff>
      <xdr:row>38</xdr:row>
      <xdr:rowOff>20864</xdr:rowOff>
    </xdr:to>
    <xdr:sp macro="" textlink="">
      <xdr:nvSpPr>
        <xdr:cNvPr id="73" name="楕円 72"/>
        <xdr:cNvSpPr/>
      </xdr:nvSpPr>
      <xdr:spPr>
        <a:xfrm>
          <a:off x="3746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141514</xdr:rowOff>
    </xdr:to>
    <xdr:cxnSp macro="">
      <xdr:nvCxnSpPr>
        <xdr:cNvPr id="74" name="直線コネクタ 73"/>
        <xdr:cNvCxnSpPr/>
      </xdr:nvCxnSpPr>
      <xdr:spPr>
        <a:xfrm flipV="1">
          <a:off x="3797300" y="64508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79846</xdr:rowOff>
    </xdr:from>
    <xdr:ext cx="405111" cy="259045"/>
    <xdr:sp macro="" textlink="">
      <xdr:nvSpPr>
        <xdr:cNvPr id="75"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6"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11992</xdr:rowOff>
    </xdr:from>
    <xdr:ext cx="405111" cy="259045"/>
    <xdr:sp macro="" textlink="">
      <xdr:nvSpPr>
        <xdr:cNvPr id="77" name="n_1mainValue【図書館】&#10;有形固定資産減価償却率"/>
        <xdr:cNvSpPr txBox="1"/>
      </xdr:nvSpPr>
      <xdr:spPr>
        <a:xfrm>
          <a:off x="35820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4" name="直線コネクタ 103"/>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5"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6" name="直線コネクタ 105"/>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7"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08" name="直線コネクタ 107"/>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09"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0" name="フローチャート: 判断 109"/>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1" name="フローチャート: 判断 110"/>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2" name="フローチャート: 判断 111"/>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131536</xdr:rowOff>
    </xdr:from>
    <xdr:to>
      <xdr:col>55</xdr:col>
      <xdr:colOff>50800</xdr:colOff>
      <xdr:row>36</xdr:row>
      <xdr:rowOff>61686</xdr:rowOff>
    </xdr:to>
    <xdr:sp macro="" textlink="">
      <xdr:nvSpPr>
        <xdr:cNvPr id="118" name="楕円 117"/>
        <xdr:cNvSpPr/>
      </xdr:nvSpPr>
      <xdr:spPr>
        <a:xfrm>
          <a:off x="10426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154413</xdr:rowOff>
    </xdr:from>
    <xdr:ext cx="469744" cy="259045"/>
    <xdr:sp macro="" textlink="">
      <xdr:nvSpPr>
        <xdr:cNvPr id="119" name="【図書館】&#10;一人当たり面積該当値テキスト"/>
        <xdr:cNvSpPr txBox="1"/>
      </xdr:nvSpPr>
      <xdr:spPr>
        <a:xfrm>
          <a:off x="10515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147864</xdr:rowOff>
    </xdr:from>
    <xdr:to>
      <xdr:col>50</xdr:col>
      <xdr:colOff>165100</xdr:colOff>
      <xdr:row>36</xdr:row>
      <xdr:rowOff>78014</xdr:rowOff>
    </xdr:to>
    <xdr:sp macro="" textlink="">
      <xdr:nvSpPr>
        <xdr:cNvPr id="120" name="楕円 119"/>
        <xdr:cNvSpPr/>
      </xdr:nvSpPr>
      <xdr:spPr>
        <a:xfrm>
          <a:off x="9588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10886</xdr:rowOff>
    </xdr:from>
    <xdr:to>
      <xdr:col>55</xdr:col>
      <xdr:colOff>0</xdr:colOff>
      <xdr:row>36</xdr:row>
      <xdr:rowOff>27214</xdr:rowOff>
    </xdr:to>
    <xdr:cxnSp macro="">
      <xdr:nvCxnSpPr>
        <xdr:cNvPr id="121" name="直線コネクタ 120"/>
        <xdr:cNvCxnSpPr/>
      </xdr:nvCxnSpPr>
      <xdr:spPr>
        <a:xfrm flipV="1">
          <a:off x="9639300" y="61830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101799</xdr:rowOff>
    </xdr:from>
    <xdr:ext cx="469744" cy="259045"/>
    <xdr:sp macro="" textlink="">
      <xdr:nvSpPr>
        <xdr:cNvPr id="122" name="n_1ave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3"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94541</xdr:rowOff>
    </xdr:from>
    <xdr:ext cx="469744" cy="259045"/>
    <xdr:sp macro="" textlink="">
      <xdr:nvSpPr>
        <xdr:cNvPr id="124" name="n_1mainValue【図書館】&#10;一人当たり面積"/>
        <xdr:cNvSpPr txBox="1"/>
      </xdr:nvSpPr>
      <xdr:spPr>
        <a:xfrm>
          <a:off x="9391727" y="59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104775</xdr:rowOff>
    </xdr:to>
    <xdr:cxnSp macro="">
      <xdr:nvCxnSpPr>
        <xdr:cNvPr id="149" name="直線コネクタ 148"/>
        <xdr:cNvCxnSpPr/>
      </xdr:nvCxnSpPr>
      <xdr:spPr>
        <a:xfrm flipV="1">
          <a:off x="4634865" y="952500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108602</xdr:rowOff>
    </xdr:from>
    <xdr:ext cx="405111" cy="259045"/>
    <xdr:sp macro="" textlink="">
      <xdr:nvSpPr>
        <xdr:cNvPr id="150" name="【体育館・プール】&#10;有形固定資産減価償却率最小値テキスト"/>
        <xdr:cNvSpPr txBox="1"/>
      </xdr:nvSpPr>
      <xdr:spPr>
        <a:xfrm>
          <a:off x="4673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104775</xdr:rowOff>
    </xdr:from>
    <xdr:to>
      <xdr:col>24</xdr:col>
      <xdr:colOff>152400</xdr:colOff>
      <xdr:row>62</xdr:row>
      <xdr:rowOff>104775</xdr:rowOff>
    </xdr:to>
    <xdr:cxnSp macro="">
      <xdr:nvCxnSpPr>
        <xdr:cNvPr id="151" name="直線コネクタ 150"/>
        <xdr:cNvCxnSpPr/>
      </xdr:nvCxnSpPr>
      <xdr:spPr>
        <a:xfrm>
          <a:off x="4546600" y="1073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3" name="直線コネクタ 15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92092</xdr:rowOff>
    </xdr:from>
    <xdr:ext cx="405111" cy="259045"/>
    <xdr:sp macro="" textlink="">
      <xdr:nvSpPr>
        <xdr:cNvPr id="154" name="【体育館・プール】&#10;有形固定資産減価償却率平均値テキスト"/>
        <xdr:cNvSpPr txBox="1"/>
      </xdr:nvSpPr>
      <xdr:spPr>
        <a:xfrm>
          <a:off x="4673600" y="1003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55" name="フローチャート: 判断 154"/>
        <xdr:cNvSpPr/>
      </xdr:nvSpPr>
      <xdr:spPr>
        <a:xfrm>
          <a:off x="45847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6" name="フローチャート: 判断 155"/>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57" name="フローチャート: 判断 15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53975</xdr:rowOff>
    </xdr:from>
    <xdr:to>
      <xdr:col>24</xdr:col>
      <xdr:colOff>114300</xdr:colOff>
      <xdr:row>62</xdr:row>
      <xdr:rowOff>155575</xdr:rowOff>
    </xdr:to>
    <xdr:sp macro="" textlink="">
      <xdr:nvSpPr>
        <xdr:cNvPr id="163" name="楕円 162"/>
        <xdr:cNvSpPr/>
      </xdr:nvSpPr>
      <xdr:spPr>
        <a:xfrm>
          <a:off x="4584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140352</xdr:rowOff>
    </xdr:from>
    <xdr:ext cx="405111" cy="259045"/>
    <xdr:sp macro="" textlink="">
      <xdr:nvSpPr>
        <xdr:cNvPr id="164" name="【体育館・プール】&#10;有形固定資産減価償却率該当値テキスト"/>
        <xdr:cNvSpPr txBox="1"/>
      </xdr:nvSpPr>
      <xdr:spPr>
        <a:xfrm>
          <a:off x="4673600" y="1059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107315</xdr:rowOff>
    </xdr:from>
    <xdr:to>
      <xdr:col>20</xdr:col>
      <xdr:colOff>38100</xdr:colOff>
      <xdr:row>63</xdr:row>
      <xdr:rowOff>37465</xdr:rowOff>
    </xdr:to>
    <xdr:sp macro="" textlink="">
      <xdr:nvSpPr>
        <xdr:cNvPr id="165" name="楕円 164"/>
        <xdr:cNvSpPr/>
      </xdr:nvSpPr>
      <xdr:spPr>
        <a:xfrm>
          <a:off x="3746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104775</xdr:rowOff>
    </xdr:from>
    <xdr:to>
      <xdr:col>24</xdr:col>
      <xdr:colOff>63500</xdr:colOff>
      <xdr:row>62</xdr:row>
      <xdr:rowOff>158115</xdr:rowOff>
    </xdr:to>
    <xdr:cxnSp macro="">
      <xdr:nvCxnSpPr>
        <xdr:cNvPr id="166" name="直線コネクタ 165"/>
        <xdr:cNvCxnSpPr/>
      </xdr:nvCxnSpPr>
      <xdr:spPr>
        <a:xfrm flipV="1">
          <a:off x="3797300" y="107346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67"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6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28592</xdr:rowOff>
    </xdr:from>
    <xdr:ext cx="405111" cy="259045"/>
    <xdr:sp macro="" textlink="">
      <xdr:nvSpPr>
        <xdr:cNvPr id="169" name="n_1mainValue【体育館・プール】&#10;有形固定資産減価償却率"/>
        <xdr:cNvSpPr txBox="1"/>
      </xdr:nvSpPr>
      <xdr:spPr>
        <a:xfrm>
          <a:off x="35820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93" name="直線コネクタ 192"/>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94"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95" name="直線コネクタ 194"/>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96"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97" name="直線コネクタ 196"/>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198"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99" name="フローチャート: 判断 198"/>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0" name="フローチャート: 判断 199"/>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1" name="フローチャート: 判断 200"/>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207" name="楕円 206"/>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62247</xdr:rowOff>
    </xdr:from>
    <xdr:ext cx="469744" cy="259045"/>
    <xdr:sp macro="" textlink="">
      <xdr:nvSpPr>
        <xdr:cNvPr id="208" name="【体育館・プール】&#10;一人当たり面積該当値テキスト"/>
        <xdr:cNvSpPr txBox="1"/>
      </xdr:nvSpPr>
      <xdr:spPr>
        <a:xfrm>
          <a:off x="105156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209" name="楕円 208"/>
        <xdr:cNvSpPr/>
      </xdr:nvSpPr>
      <xdr:spPr>
        <a:xfrm>
          <a:off x="958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28575</xdr:rowOff>
    </xdr:to>
    <xdr:cxnSp macro="">
      <xdr:nvCxnSpPr>
        <xdr:cNvPr id="210" name="直線コネクタ 209"/>
        <xdr:cNvCxnSpPr/>
      </xdr:nvCxnSpPr>
      <xdr:spPr>
        <a:xfrm flipV="1">
          <a:off x="9639300" y="108280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211"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12"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70502</xdr:rowOff>
    </xdr:from>
    <xdr:ext cx="469744" cy="259045"/>
    <xdr:sp macro="" textlink="">
      <xdr:nvSpPr>
        <xdr:cNvPr id="213" name="n_1mainValue【体育館・プール】&#10;一人当たり面積"/>
        <xdr:cNvSpPr txBox="1"/>
      </xdr:nvSpPr>
      <xdr:spPr>
        <a:xfrm>
          <a:off x="93917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38" name="直線コネクタ 23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3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40" name="直線コネクタ 23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4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42" name="直線コネクタ 24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23513</xdr:rowOff>
    </xdr:from>
    <xdr:ext cx="405111" cy="259045"/>
    <xdr:sp macro="" textlink="">
      <xdr:nvSpPr>
        <xdr:cNvPr id="243" name="【福祉施設】&#10;有形固定資産減価償却率平均値テキスト"/>
        <xdr:cNvSpPr txBox="1"/>
      </xdr:nvSpPr>
      <xdr:spPr>
        <a:xfrm>
          <a:off x="4673600" y="13910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44" name="フローチャート: 判断 24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45" name="フローチャート: 判断 24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46" name="フローチャート: 判断 24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52" name="楕円 251"/>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53" name="【福祉施設】&#10;有形固定資産減価償却率該当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54" name="楕円 253"/>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3811</xdr:rowOff>
    </xdr:to>
    <xdr:cxnSp macro="">
      <xdr:nvCxnSpPr>
        <xdr:cNvPr id="255" name="直線コネクタ 254"/>
        <xdr:cNvCxnSpPr/>
      </xdr:nvCxnSpPr>
      <xdr:spPr>
        <a:xfrm flipV="1">
          <a:off x="3797300" y="143846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134002</xdr:rowOff>
    </xdr:from>
    <xdr:ext cx="405111" cy="259045"/>
    <xdr:sp macro="" textlink="">
      <xdr:nvSpPr>
        <xdr:cNvPr id="256" name="n_1aveValue【福祉施設】&#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137813</xdr:rowOff>
    </xdr:from>
    <xdr:ext cx="405111" cy="259045"/>
    <xdr:sp macro="" textlink="">
      <xdr:nvSpPr>
        <xdr:cNvPr id="257"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258" name="n_1mainValue【福祉施設】&#10;有形固定資産減価償却率"/>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84" name="直線コネクタ 283"/>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85"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86" name="直線コネクタ 285"/>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87"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88" name="直線コネクタ 287"/>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289"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90" name="フローチャート: 判断 289"/>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91" name="フローチャート: 判断 290"/>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292" name="フローチャート: 判断 291"/>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298" name="楕円 297"/>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299" name="【福祉施設】&#10;一人当たり面積該当値テキスト"/>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157118</xdr:rowOff>
    </xdr:from>
    <xdr:to>
      <xdr:col>50</xdr:col>
      <xdr:colOff>165100</xdr:colOff>
      <xdr:row>85</xdr:row>
      <xdr:rowOff>87268</xdr:rowOff>
    </xdr:to>
    <xdr:sp macro="" textlink="">
      <xdr:nvSpPr>
        <xdr:cNvPr id="300" name="楕円 299"/>
        <xdr:cNvSpPr/>
      </xdr:nvSpPr>
      <xdr:spPr>
        <a:xfrm>
          <a:off x="958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36468</xdr:rowOff>
    </xdr:to>
    <xdr:cxnSp macro="">
      <xdr:nvCxnSpPr>
        <xdr:cNvPr id="301" name="直線コネクタ 300"/>
        <xdr:cNvCxnSpPr/>
      </xdr:nvCxnSpPr>
      <xdr:spPr>
        <a:xfrm flipV="1">
          <a:off x="9639300" y="1459992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02"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03"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78395</xdr:rowOff>
    </xdr:from>
    <xdr:ext cx="469744" cy="259045"/>
    <xdr:sp macro="" textlink="">
      <xdr:nvSpPr>
        <xdr:cNvPr id="304" name="n_1mainValue【福祉施設】&#10;一人当たり面積"/>
        <xdr:cNvSpPr txBox="1"/>
      </xdr:nvSpPr>
      <xdr:spPr>
        <a:xfrm>
          <a:off x="9391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345" name="直線コネクタ 344"/>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346"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347" name="直線コネクタ 346"/>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348"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349" name="直線コネクタ 348"/>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50"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51" name="フローチャート: 判断 350"/>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352" name="フローチャート: 判断 351"/>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353" name="フローチャート: 判断 352"/>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141605</xdr:rowOff>
    </xdr:from>
    <xdr:to>
      <xdr:col>85</xdr:col>
      <xdr:colOff>177800</xdr:colOff>
      <xdr:row>40</xdr:row>
      <xdr:rowOff>71755</xdr:rowOff>
    </xdr:to>
    <xdr:sp macro="" textlink="">
      <xdr:nvSpPr>
        <xdr:cNvPr id="359" name="楕円 358"/>
        <xdr:cNvSpPr/>
      </xdr:nvSpPr>
      <xdr:spPr>
        <a:xfrm>
          <a:off x="16268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120032</xdr:rowOff>
    </xdr:from>
    <xdr:ext cx="405111" cy="259045"/>
    <xdr:sp macro="" textlink="">
      <xdr:nvSpPr>
        <xdr:cNvPr id="360" name="【一般廃棄物処理施設】&#10;有形固定資産減価償却率該当値テキスト"/>
        <xdr:cNvSpPr txBox="1"/>
      </xdr:nvSpPr>
      <xdr:spPr>
        <a:xfrm>
          <a:off x="1635760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69215</xdr:rowOff>
    </xdr:from>
    <xdr:to>
      <xdr:col>81</xdr:col>
      <xdr:colOff>101600</xdr:colOff>
      <xdr:row>40</xdr:row>
      <xdr:rowOff>170815</xdr:rowOff>
    </xdr:to>
    <xdr:sp macro="" textlink="">
      <xdr:nvSpPr>
        <xdr:cNvPr id="361" name="楕円 360"/>
        <xdr:cNvSpPr/>
      </xdr:nvSpPr>
      <xdr:spPr>
        <a:xfrm>
          <a:off x="15430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20955</xdr:rowOff>
    </xdr:from>
    <xdr:to>
      <xdr:col>85</xdr:col>
      <xdr:colOff>127000</xdr:colOff>
      <xdr:row>40</xdr:row>
      <xdr:rowOff>120015</xdr:rowOff>
    </xdr:to>
    <xdr:cxnSp macro="">
      <xdr:nvCxnSpPr>
        <xdr:cNvPr id="362" name="直線コネクタ 361"/>
        <xdr:cNvCxnSpPr/>
      </xdr:nvCxnSpPr>
      <xdr:spPr>
        <a:xfrm flipV="1">
          <a:off x="15481300" y="687895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120667</xdr:rowOff>
    </xdr:from>
    <xdr:ext cx="405111" cy="259045"/>
    <xdr:sp macro="" textlink="">
      <xdr:nvSpPr>
        <xdr:cNvPr id="363"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364"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161942</xdr:rowOff>
    </xdr:from>
    <xdr:ext cx="405111" cy="259045"/>
    <xdr:sp macro="" textlink="">
      <xdr:nvSpPr>
        <xdr:cNvPr id="365" name="n_1mainValue【一般廃棄物処理施設】&#10;有形固定資産減価償却率"/>
        <xdr:cNvSpPr txBox="1"/>
      </xdr:nvSpPr>
      <xdr:spPr>
        <a:xfrm>
          <a:off x="152660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6" name="直線コネクタ 37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7" name="テキスト ボックス 37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8" name="直線コネクタ 37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9" name="テキスト ボックス 37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0" name="直線コネクタ 37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1" name="テキスト ボックス 38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2" name="直線コネクタ 38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3" name="テキスト ボックス 38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5" name="テキスト ボックス 38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387" name="直線コネクタ 386"/>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388"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389" name="直線コネクタ 388"/>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390"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391" name="直線コネクタ 390"/>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392"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393" name="フローチャート: 判断 392"/>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394" name="フローチャート: 判断 393"/>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395" name="フローチャート: 判断 394"/>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92261</xdr:rowOff>
    </xdr:from>
    <xdr:to>
      <xdr:col>116</xdr:col>
      <xdr:colOff>114300</xdr:colOff>
      <xdr:row>39</xdr:row>
      <xdr:rowOff>22411</xdr:rowOff>
    </xdr:to>
    <xdr:sp macro="" textlink="">
      <xdr:nvSpPr>
        <xdr:cNvPr id="401" name="楕円 400"/>
        <xdr:cNvSpPr/>
      </xdr:nvSpPr>
      <xdr:spPr>
        <a:xfrm>
          <a:off x="22110700" y="66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115138</xdr:rowOff>
    </xdr:from>
    <xdr:ext cx="599010" cy="259045"/>
    <xdr:sp macro="" textlink="">
      <xdr:nvSpPr>
        <xdr:cNvPr id="402" name="【一般廃棄物処理施設】&#10;一人当たり有形固定資産（償却資産）額該当値テキスト"/>
        <xdr:cNvSpPr txBox="1"/>
      </xdr:nvSpPr>
      <xdr:spPr>
        <a:xfrm>
          <a:off x="22199600" y="645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97848</xdr:rowOff>
    </xdr:from>
    <xdr:to>
      <xdr:col>112</xdr:col>
      <xdr:colOff>38100</xdr:colOff>
      <xdr:row>39</xdr:row>
      <xdr:rowOff>27998</xdr:rowOff>
    </xdr:to>
    <xdr:sp macro="" textlink="">
      <xdr:nvSpPr>
        <xdr:cNvPr id="403" name="楕円 402"/>
        <xdr:cNvSpPr/>
      </xdr:nvSpPr>
      <xdr:spPr>
        <a:xfrm>
          <a:off x="21272500" y="66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143061</xdr:rowOff>
    </xdr:from>
    <xdr:to>
      <xdr:col>116</xdr:col>
      <xdr:colOff>63500</xdr:colOff>
      <xdr:row>38</xdr:row>
      <xdr:rowOff>148648</xdr:rowOff>
    </xdr:to>
    <xdr:cxnSp macro="">
      <xdr:nvCxnSpPr>
        <xdr:cNvPr id="404" name="直線コネクタ 403"/>
        <xdr:cNvCxnSpPr/>
      </xdr:nvCxnSpPr>
      <xdr:spPr>
        <a:xfrm flipV="1">
          <a:off x="21323300" y="6658161"/>
          <a:ext cx="8382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80518</xdr:rowOff>
    </xdr:from>
    <xdr:ext cx="534377" cy="259045"/>
    <xdr:sp macro="" textlink="">
      <xdr:nvSpPr>
        <xdr:cNvPr id="405" name="n_1aveValue【一般廃棄物処理施設】&#10;一人当たり有形固定資産（償却資産）額"/>
        <xdr:cNvSpPr txBox="1"/>
      </xdr:nvSpPr>
      <xdr:spPr>
        <a:xfrm>
          <a:off x="210434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406"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44525</xdr:rowOff>
    </xdr:from>
    <xdr:ext cx="599010" cy="259045"/>
    <xdr:sp macro="" textlink="">
      <xdr:nvSpPr>
        <xdr:cNvPr id="407" name="n_1mainValue【一般廃棄物処理施設】&#10;一人当たり有形固定資産（償却資産）額"/>
        <xdr:cNvSpPr txBox="1"/>
      </xdr:nvSpPr>
      <xdr:spPr>
        <a:xfrm>
          <a:off x="21011095" y="638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5" name="テキスト ボックス 4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5" name="テキスト ボックス 4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449" name="直線コネクタ 448"/>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450"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451" name="直線コネクタ 450"/>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3" name="直線コネクタ 4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454"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455" name="フローチャート: 判断 454"/>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56" name="フローチャート: 判断 455"/>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457" name="フローチャート: 判断 45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463" name="楕円 462"/>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71863</xdr:rowOff>
    </xdr:from>
    <xdr:ext cx="405111" cy="259045"/>
    <xdr:sp macro="" textlink="">
      <xdr:nvSpPr>
        <xdr:cNvPr id="464" name="【消防施設】&#10;有形固定資産減価償却率該当値テキスト"/>
        <xdr:cNvSpPr txBox="1"/>
      </xdr:nvSpPr>
      <xdr:spPr>
        <a:xfrm>
          <a:off x="16357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465"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466"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7" name="直線コネクタ 4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8" name="テキスト ボックス 4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9" name="直線コネクタ 4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0" name="テキスト ボックス 4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1" name="直線コネクタ 4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2" name="テキスト ボックス 4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3" name="直線コネクタ 4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4" name="テキスト ボックス 4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488" name="直線コネクタ 487"/>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89"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90" name="直線コネクタ 489"/>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491"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492" name="直線コネクタ 491"/>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493"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494" name="フローチャート: 判断 493"/>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495" name="フローチャート: 判断 494"/>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496" name="フローチャート: 判断 495"/>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502" name="楕円 501"/>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503" name="【消防施設】&#10;一人当たり面積該当値テキスト"/>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71138</xdr:rowOff>
    </xdr:from>
    <xdr:ext cx="469744" cy="259045"/>
    <xdr:sp macro="" textlink="">
      <xdr:nvSpPr>
        <xdr:cNvPr id="504"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505"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531" name="直線コネクタ 530"/>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32"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33" name="直線コネクタ 532"/>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34"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35" name="直線コネクタ 534"/>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536"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537" name="フローチャート: 判断 536"/>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38" name="フローチャート: 判断 53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539" name="フローチャート: 判断 538"/>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545" name="楕円 544"/>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546"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547" name="楕円 546"/>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144780</xdr:rowOff>
    </xdr:to>
    <xdr:cxnSp macro="">
      <xdr:nvCxnSpPr>
        <xdr:cNvPr id="548" name="直線コネクタ 547"/>
        <xdr:cNvCxnSpPr/>
      </xdr:nvCxnSpPr>
      <xdr:spPr>
        <a:xfrm flipV="1">
          <a:off x="15481300" y="176081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549"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550"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551" name="n_1mainValue【庁舎】&#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575" name="直線コネクタ 574"/>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576"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577" name="直線コネクタ 576"/>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578"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579" name="直線コネクタ 578"/>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580"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581" name="フローチャート: 判断 580"/>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82" name="フローチャート: 判断 581"/>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583" name="フローチャート: 判断 582"/>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589" name="楕円 588"/>
        <xdr:cNvSpPr/>
      </xdr:nvSpPr>
      <xdr:spPr>
        <a:xfrm>
          <a:off x="22110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52088</xdr:rowOff>
    </xdr:from>
    <xdr:ext cx="469744" cy="259045"/>
    <xdr:sp macro="" textlink="">
      <xdr:nvSpPr>
        <xdr:cNvPr id="590" name="【庁舎】&#10;一人当たり面積該当値テキスト"/>
        <xdr:cNvSpPr txBox="1"/>
      </xdr:nvSpPr>
      <xdr:spPr>
        <a:xfrm>
          <a:off x="22199600"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34925</xdr:rowOff>
    </xdr:from>
    <xdr:to>
      <xdr:col>112</xdr:col>
      <xdr:colOff>38100</xdr:colOff>
      <xdr:row>105</xdr:row>
      <xdr:rowOff>136525</xdr:rowOff>
    </xdr:to>
    <xdr:sp macro="" textlink="">
      <xdr:nvSpPr>
        <xdr:cNvPr id="591" name="楕円 590"/>
        <xdr:cNvSpPr/>
      </xdr:nvSpPr>
      <xdr:spPr>
        <a:xfrm>
          <a:off x="21272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80011</xdr:rowOff>
    </xdr:from>
    <xdr:to>
      <xdr:col>116</xdr:col>
      <xdr:colOff>63500</xdr:colOff>
      <xdr:row>105</xdr:row>
      <xdr:rowOff>85725</xdr:rowOff>
    </xdr:to>
    <xdr:cxnSp macro="">
      <xdr:nvCxnSpPr>
        <xdr:cNvPr id="592" name="直線コネクタ 591"/>
        <xdr:cNvCxnSpPr/>
      </xdr:nvCxnSpPr>
      <xdr:spPr>
        <a:xfrm flipV="1">
          <a:off x="21323300" y="180822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593"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594"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153052</xdr:rowOff>
    </xdr:from>
    <xdr:ext cx="469744" cy="259045"/>
    <xdr:sp macro="" textlink="">
      <xdr:nvSpPr>
        <xdr:cNvPr id="595" name="n_1mainValue【庁舎】&#10;一人当たり面積"/>
        <xdr:cNvSpPr txBox="1"/>
      </xdr:nvSpPr>
      <xdr:spPr>
        <a:xfrm>
          <a:off x="210757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有形固定資産減価償却比率については、図書館、一般廃棄物処理施設、体育館・プール、福祉施設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で低く、庁舎は高くなっている。一般廃棄物処理施設については、焼却施設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やリサイクル施設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の耐用年数の経過が少ないことから低く、体育館・プールについては、平成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年度に実施した国体のための施設改修や耐震化工事の影響から低くなっている。福祉施設についても総合福祉センターの耐用年数の経過が比較的短いことから低くなっている。一方庁舎については、昭和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年度の完成から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年近くが経過し、附属設備についても耐用年数を経過しているものの更新していない資産もあることから高くなっている。今後計画的な更新と建替えに向けた議論が必要である。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29,415
233.11
18,391,036
17,694,636
515,121
8,904,293
17,461,659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ほぼ同率であるものの、全国平均や県内平均と比べると低い水準にある。基準財政需要額については、臨財債や扶助費の増加などによる需要額の増加があるものの、人口減少等を背景に人口を基礎にした需要額算入が減少傾向にあることから、大きな増減は見られない。一方で基準財政収入額についても、人口減少や長引く景気の低迷などにより市民税が減収しているものの、消費税率の改正による地方消費税交付金の増加などから、横ばいで推移している。そのため、結果として財政力指数は同数値で推移している。税収の大きな伸びが期待できない状況であることから、企業誘致による雇用の拡大や、基盤産業の地域外展開、徴収率向上対策などにより歳入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70" name="直線コネクタ 69"/>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3" name="直線コネクタ 72"/>
        <xdr:cNvCxnSpPr/>
      </xdr:nvCxnSpPr>
      <xdr:spPr>
        <a:xfrm flipV="1">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4" name="テキスト ボックス 93"/>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歳出では下水道事業会計への繰出金や病院事業等一部事務組合への負担金、一般廃棄物処理施設の物件費等維持管理費の負担が大きく、恒常的に経常収支比率が類似団体平均を大きく上回っている。平成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繰出金や物件費の増加があったものの市税などの増加により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0.1pt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市税が個人市民税を中心に増加となったことは明るい兆しであるものの、今後も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や医療、介護等への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増加が予想されることから、使用料見直しや徴収強化による自主財源の確保、公共施設総合管理計画に基づく施設の見直しなどにより経費削減を図ることで経常収支比率の悪化を抑える。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15663</xdr:rowOff>
    </xdr:from>
    <xdr:to>
      <xdr:col>23</xdr:col>
      <xdr:colOff>133350</xdr:colOff>
      <xdr:row>67</xdr:row>
      <xdr:rowOff>23706</xdr:rowOff>
    </xdr:to>
    <xdr:cxnSp macro="">
      <xdr:nvCxnSpPr>
        <xdr:cNvPr id="133" name="直線コネクタ 132"/>
        <xdr:cNvCxnSpPr/>
      </xdr:nvCxnSpPr>
      <xdr:spPr>
        <a:xfrm flipV="1">
          <a:off x="4114800" y="1150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26246</xdr:rowOff>
    </xdr:from>
    <xdr:to>
      <xdr:col>19</xdr:col>
      <xdr:colOff>133350</xdr:colOff>
      <xdr:row>67</xdr:row>
      <xdr:rowOff>23706</xdr:rowOff>
    </xdr:to>
    <xdr:cxnSp macro="">
      <xdr:nvCxnSpPr>
        <xdr:cNvPr id="136" name="直線コネクタ 135"/>
        <xdr:cNvCxnSpPr/>
      </xdr:nvCxnSpPr>
      <xdr:spPr>
        <a:xfrm>
          <a:off x="3225800" y="113419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74506</xdr:rowOff>
    </xdr:to>
    <xdr:cxnSp macro="">
      <xdr:nvCxnSpPr>
        <xdr:cNvPr id="139" name="直線コネクタ 138"/>
        <xdr:cNvCxnSpPr/>
      </xdr:nvCxnSpPr>
      <xdr:spPr>
        <a:xfrm flipV="1">
          <a:off x="2336800" y="1134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74506</xdr:rowOff>
    </xdr:to>
    <xdr:cxnSp macro="">
      <xdr:nvCxnSpPr>
        <xdr:cNvPr id="142" name="直線コネクタ 141"/>
        <xdr:cNvCxnSpPr/>
      </xdr:nvCxnSpPr>
      <xdr:spPr>
        <a:xfrm>
          <a:off x="1447800" y="1137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136313</xdr:rowOff>
    </xdr:from>
    <xdr:to>
      <xdr:col>23</xdr:col>
      <xdr:colOff>184150</xdr:colOff>
      <xdr:row>67</xdr:row>
      <xdr:rowOff>66463</xdr:rowOff>
    </xdr:to>
    <xdr:sp macro="" textlink="">
      <xdr:nvSpPr>
        <xdr:cNvPr id="152" name="楕円 151"/>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108390</xdr:rowOff>
    </xdr:from>
    <xdr:ext cx="762000" cy="259045"/>
    <xdr:sp macro="" textlink="">
      <xdr:nvSpPr>
        <xdr:cNvPr id="153" name="財政構造の弾力性該当値テキスト"/>
        <xdr:cNvSpPr txBox="1"/>
      </xdr:nvSpPr>
      <xdr:spPr>
        <a:xfrm>
          <a:off x="5041900" y="1142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144356</xdr:rowOff>
    </xdr:from>
    <xdr:to>
      <xdr:col>19</xdr:col>
      <xdr:colOff>184150</xdr:colOff>
      <xdr:row>67</xdr:row>
      <xdr:rowOff>74506</xdr:rowOff>
    </xdr:to>
    <xdr:sp macro="" textlink="">
      <xdr:nvSpPr>
        <xdr:cNvPr id="154" name="楕円 153"/>
        <xdr:cNvSpPr/>
      </xdr:nvSpPr>
      <xdr:spPr>
        <a:xfrm>
          <a:off x="4064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59283</xdr:rowOff>
    </xdr:from>
    <xdr:ext cx="736600" cy="259045"/>
    <xdr:sp macro="" textlink="">
      <xdr:nvSpPr>
        <xdr:cNvPr id="155" name="テキスト ボックス 154"/>
        <xdr:cNvSpPr txBox="1"/>
      </xdr:nvSpPr>
      <xdr:spPr>
        <a:xfrm>
          <a:off x="3733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6" name="楕円 155"/>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7" name="テキスト ボックス 156"/>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8" name="楕円 157"/>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59" name="テキスト ボックス 158"/>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60" name="楕円 159"/>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61" name="テキスト ボックス 160"/>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除雪経費の減などで維持補修費が減少したものの、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物件費が増え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た結果、人口一人当たり決算額が増加した。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保育園、小中学校給食調理員、公民館職員等の嘱託職員数が多いため、委員報酬が類似団体と比べると高くなっている。物件費では一般廃棄物処理施設の規模が大きく、維持管理費が嵩んでいることや食文化館等の維持管理費が高く、衛生費・商工費で物件費が高くなっている。公立保育園の施設数が多く、老朽化が進む保健衛生施設と合わせ、今後も修繕費用等の維持補修費が膨らむことが予想される。公共施設総合管理計画に基づく施設の見直し、業務のアウトソーシングの推進により、嘱託職員数の削減や維持管理費用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153797</xdr:rowOff>
    </xdr:from>
    <xdr:to>
      <xdr:col>23</xdr:col>
      <xdr:colOff>133350</xdr:colOff>
      <xdr:row>81</xdr:row>
      <xdr:rowOff>158338</xdr:rowOff>
    </xdr:to>
    <xdr:cxnSp macro="">
      <xdr:nvCxnSpPr>
        <xdr:cNvPr id="196" name="直線コネクタ 195"/>
        <xdr:cNvCxnSpPr/>
      </xdr:nvCxnSpPr>
      <xdr:spPr>
        <a:xfrm>
          <a:off x="4114800" y="14041247"/>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123027</xdr:rowOff>
    </xdr:from>
    <xdr:to>
      <xdr:col>19</xdr:col>
      <xdr:colOff>133350</xdr:colOff>
      <xdr:row>81</xdr:row>
      <xdr:rowOff>153797</xdr:rowOff>
    </xdr:to>
    <xdr:cxnSp macro="">
      <xdr:nvCxnSpPr>
        <xdr:cNvPr id="199" name="直線コネクタ 198"/>
        <xdr:cNvCxnSpPr/>
      </xdr:nvCxnSpPr>
      <xdr:spPr>
        <a:xfrm>
          <a:off x="3225800" y="14010477"/>
          <a:ext cx="8890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123027</xdr:rowOff>
    </xdr:from>
    <xdr:to>
      <xdr:col>15</xdr:col>
      <xdr:colOff>82550</xdr:colOff>
      <xdr:row>81</xdr:row>
      <xdr:rowOff>123039</xdr:rowOff>
    </xdr:to>
    <xdr:cxnSp macro="">
      <xdr:nvCxnSpPr>
        <xdr:cNvPr id="202" name="直線コネクタ 201"/>
        <xdr:cNvCxnSpPr/>
      </xdr:nvCxnSpPr>
      <xdr:spPr>
        <a:xfrm flipV="1">
          <a:off x="2336800" y="14010477"/>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102243</xdr:rowOff>
    </xdr:from>
    <xdr:to>
      <xdr:col>11</xdr:col>
      <xdr:colOff>31750</xdr:colOff>
      <xdr:row>81</xdr:row>
      <xdr:rowOff>123039</xdr:rowOff>
    </xdr:to>
    <xdr:cxnSp macro="">
      <xdr:nvCxnSpPr>
        <xdr:cNvPr id="205" name="直線コネクタ 204"/>
        <xdr:cNvCxnSpPr/>
      </xdr:nvCxnSpPr>
      <xdr:spPr>
        <a:xfrm>
          <a:off x="1447800" y="13989693"/>
          <a:ext cx="8890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7" name="テキスト ボックス 206"/>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107538</xdr:rowOff>
    </xdr:from>
    <xdr:to>
      <xdr:col>23</xdr:col>
      <xdr:colOff>184150</xdr:colOff>
      <xdr:row>82</xdr:row>
      <xdr:rowOff>37688</xdr:rowOff>
    </xdr:to>
    <xdr:sp macro="" textlink="">
      <xdr:nvSpPr>
        <xdr:cNvPr id="215" name="楕円 214"/>
        <xdr:cNvSpPr/>
      </xdr:nvSpPr>
      <xdr:spPr>
        <a:xfrm>
          <a:off x="4902200" y="139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79615</xdr:rowOff>
    </xdr:from>
    <xdr:ext cx="762000" cy="259045"/>
    <xdr:sp macro="" textlink="">
      <xdr:nvSpPr>
        <xdr:cNvPr id="216" name="人件費・物件費等の状況該当値テキスト"/>
        <xdr:cNvSpPr txBox="1"/>
      </xdr:nvSpPr>
      <xdr:spPr>
        <a:xfrm>
          <a:off x="5041900" y="1396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102997</xdr:rowOff>
    </xdr:from>
    <xdr:to>
      <xdr:col>19</xdr:col>
      <xdr:colOff>184150</xdr:colOff>
      <xdr:row>82</xdr:row>
      <xdr:rowOff>33147</xdr:rowOff>
    </xdr:to>
    <xdr:sp macro="" textlink="">
      <xdr:nvSpPr>
        <xdr:cNvPr id="217" name="楕円 216"/>
        <xdr:cNvSpPr/>
      </xdr:nvSpPr>
      <xdr:spPr>
        <a:xfrm>
          <a:off x="4064000" y="139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17924</xdr:rowOff>
    </xdr:from>
    <xdr:ext cx="736600" cy="259045"/>
    <xdr:sp macro="" textlink="">
      <xdr:nvSpPr>
        <xdr:cNvPr id="218" name="テキスト ボックス 217"/>
        <xdr:cNvSpPr txBox="1"/>
      </xdr:nvSpPr>
      <xdr:spPr>
        <a:xfrm>
          <a:off x="3733800" y="14076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72227</xdr:rowOff>
    </xdr:from>
    <xdr:to>
      <xdr:col>15</xdr:col>
      <xdr:colOff>133350</xdr:colOff>
      <xdr:row>82</xdr:row>
      <xdr:rowOff>2377</xdr:rowOff>
    </xdr:to>
    <xdr:sp macro="" textlink="">
      <xdr:nvSpPr>
        <xdr:cNvPr id="219" name="楕円 218"/>
        <xdr:cNvSpPr/>
      </xdr:nvSpPr>
      <xdr:spPr>
        <a:xfrm>
          <a:off x="3175000" y="139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158604</xdr:rowOff>
    </xdr:from>
    <xdr:ext cx="762000" cy="259045"/>
    <xdr:sp macro="" textlink="">
      <xdr:nvSpPr>
        <xdr:cNvPr id="220" name="テキスト ボックス 219"/>
        <xdr:cNvSpPr txBox="1"/>
      </xdr:nvSpPr>
      <xdr:spPr>
        <a:xfrm>
          <a:off x="2844800" y="14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72239</xdr:rowOff>
    </xdr:from>
    <xdr:to>
      <xdr:col>11</xdr:col>
      <xdr:colOff>82550</xdr:colOff>
      <xdr:row>82</xdr:row>
      <xdr:rowOff>2389</xdr:rowOff>
    </xdr:to>
    <xdr:sp macro="" textlink="">
      <xdr:nvSpPr>
        <xdr:cNvPr id="221" name="楕円 220"/>
        <xdr:cNvSpPr/>
      </xdr:nvSpPr>
      <xdr:spPr>
        <a:xfrm>
          <a:off x="2286000" y="139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158616</xdr:rowOff>
    </xdr:from>
    <xdr:ext cx="762000" cy="259045"/>
    <xdr:sp macro="" textlink="">
      <xdr:nvSpPr>
        <xdr:cNvPr id="222" name="テキスト ボックス 221"/>
        <xdr:cNvSpPr txBox="1"/>
      </xdr:nvSpPr>
      <xdr:spPr>
        <a:xfrm>
          <a:off x="1955800" y="1404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51443</xdr:rowOff>
    </xdr:from>
    <xdr:to>
      <xdr:col>7</xdr:col>
      <xdr:colOff>31750</xdr:colOff>
      <xdr:row>81</xdr:row>
      <xdr:rowOff>153043</xdr:rowOff>
    </xdr:to>
    <xdr:sp macro="" textlink="">
      <xdr:nvSpPr>
        <xdr:cNvPr id="223" name="楕円 222"/>
        <xdr:cNvSpPr/>
      </xdr:nvSpPr>
      <xdr:spPr>
        <a:xfrm>
          <a:off x="1397000" y="139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163220</xdr:rowOff>
    </xdr:from>
    <xdr:ext cx="762000" cy="259045"/>
    <xdr:sp macro="" textlink="">
      <xdr:nvSpPr>
        <xdr:cNvPr id="224" name="テキスト ボックス 223"/>
        <xdr:cNvSpPr txBox="1"/>
      </xdr:nvSpPr>
      <xdr:spPr>
        <a:xfrm>
          <a:off x="1066800" y="1370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経験年数階層の変動等により指数が推移している。今後も職務・職責に応じた構造への転換を図り、職員給与の適正化に努める。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26105</xdr:rowOff>
    </xdr:to>
    <xdr:cxnSp macro="">
      <xdr:nvCxnSpPr>
        <xdr:cNvPr id="258" name="直線コネクタ 257"/>
        <xdr:cNvCxnSpPr/>
      </xdr:nvCxnSpPr>
      <xdr:spPr>
        <a:xfrm>
          <a:off x="16179800" y="14256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167922</xdr:rowOff>
    </xdr:from>
    <xdr:to>
      <xdr:col>77</xdr:col>
      <xdr:colOff>44450</xdr:colOff>
      <xdr:row>83</xdr:row>
      <xdr:rowOff>26105</xdr:rowOff>
    </xdr:to>
    <xdr:cxnSp macro="">
      <xdr:nvCxnSpPr>
        <xdr:cNvPr id="261" name="直線コネクタ 260"/>
        <xdr:cNvCxnSpPr/>
      </xdr:nvCxnSpPr>
      <xdr:spPr>
        <a:xfrm>
          <a:off x="15290800" y="140553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82</xdr:row>
      <xdr:rowOff>9878</xdr:rowOff>
    </xdr:to>
    <xdr:cxnSp macro="">
      <xdr:nvCxnSpPr>
        <xdr:cNvPr id="264" name="直線コネクタ 263"/>
        <xdr:cNvCxnSpPr/>
      </xdr:nvCxnSpPr>
      <xdr:spPr>
        <a:xfrm flipV="1">
          <a:off x="14401800" y="140553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66" name="テキスト ボックス 265"/>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9878</xdr:rowOff>
    </xdr:to>
    <xdr:cxnSp macro="">
      <xdr:nvCxnSpPr>
        <xdr:cNvPr id="267" name="直線コネクタ 266"/>
        <xdr:cNvCxnSpPr/>
      </xdr:nvCxnSpPr>
      <xdr:spPr>
        <a:xfrm>
          <a:off x="13512800" y="140419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142116</xdr:rowOff>
    </xdr:from>
    <xdr:ext cx="762000" cy="259045"/>
    <xdr:sp macro="" textlink="">
      <xdr:nvSpPr>
        <xdr:cNvPr id="269" name="テキスト ボックス 268"/>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115305</xdr:rowOff>
    </xdr:from>
    <xdr:ext cx="762000" cy="259045"/>
    <xdr:sp macro="" textlink="">
      <xdr:nvSpPr>
        <xdr:cNvPr id="271" name="テキスト ボックス 270"/>
        <xdr:cNvSpPr txBox="1"/>
      </xdr:nvSpPr>
      <xdr:spPr>
        <a:xfrm>
          <a:off x="13131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7" name="楕円 276"/>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8"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9" name="楕円 278"/>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80" name="テキスト ボックス 279"/>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117122</xdr:rowOff>
    </xdr:from>
    <xdr:to>
      <xdr:col>73</xdr:col>
      <xdr:colOff>44450</xdr:colOff>
      <xdr:row>82</xdr:row>
      <xdr:rowOff>47272</xdr:rowOff>
    </xdr:to>
    <xdr:sp macro="" textlink="">
      <xdr:nvSpPr>
        <xdr:cNvPr id="281" name="楕円 280"/>
        <xdr:cNvSpPr/>
      </xdr:nvSpPr>
      <xdr:spPr>
        <a:xfrm>
          <a:off x="15240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57449</xdr:rowOff>
    </xdr:from>
    <xdr:ext cx="762000" cy="259045"/>
    <xdr:sp macro="" textlink="">
      <xdr:nvSpPr>
        <xdr:cNvPr id="282" name="テキスト ボックス 281"/>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3" name="楕円 282"/>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4" name="テキスト ボックス 283"/>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5" name="楕円 284"/>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6" name="テキスト ボックス 285"/>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次行財政改革大綱では、平成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人と目標を定めており、現時点では目標どおりとなっている。今後は国体終了に伴う任期付き職員の減員に合わせて、適正な職員配置を行い、定員管理を行っていく。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37821</xdr:rowOff>
    </xdr:from>
    <xdr:to>
      <xdr:col>81</xdr:col>
      <xdr:colOff>44450</xdr:colOff>
      <xdr:row>61</xdr:row>
      <xdr:rowOff>42646</xdr:rowOff>
    </xdr:to>
    <xdr:cxnSp macro="">
      <xdr:nvCxnSpPr>
        <xdr:cNvPr id="318" name="直線コネクタ 317"/>
        <xdr:cNvCxnSpPr/>
      </xdr:nvCxnSpPr>
      <xdr:spPr>
        <a:xfrm>
          <a:off x="16179800" y="10496271"/>
          <a:ext cx="8382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37821</xdr:rowOff>
    </xdr:to>
    <xdr:cxnSp macro="">
      <xdr:nvCxnSpPr>
        <xdr:cNvPr id="321" name="直線コネクタ 320"/>
        <xdr:cNvCxnSpPr/>
      </xdr:nvCxnSpPr>
      <xdr:spPr>
        <a:xfrm>
          <a:off x="15290800" y="1048613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19482</xdr:rowOff>
    </xdr:from>
    <xdr:to>
      <xdr:col>72</xdr:col>
      <xdr:colOff>203200</xdr:colOff>
      <xdr:row>61</xdr:row>
      <xdr:rowOff>27686</xdr:rowOff>
    </xdr:to>
    <xdr:cxnSp macro="">
      <xdr:nvCxnSpPr>
        <xdr:cNvPr id="324" name="直線コネクタ 323"/>
        <xdr:cNvCxnSpPr/>
      </xdr:nvCxnSpPr>
      <xdr:spPr>
        <a:xfrm>
          <a:off x="14401800" y="1047793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19482</xdr:rowOff>
    </xdr:from>
    <xdr:to>
      <xdr:col>68</xdr:col>
      <xdr:colOff>152400</xdr:colOff>
      <xdr:row>61</xdr:row>
      <xdr:rowOff>19482</xdr:rowOff>
    </xdr:to>
    <xdr:cxnSp macro="">
      <xdr:nvCxnSpPr>
        <xdr:cNvPr id="327" name="直線コネクタ 326"/>
        <xdr:cNvCxnSpPr/>
      </xdr:nvCxnSpPr>
      <xdr:spPr>
        <a:xfrm>
          <a:off x="13512800" y="10477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163296</xdr:rowOff>
    </xdr:from>
    <xdr:to>
      <xdr:col>81</xdr:col>
      <xdr:colOff>95250</xdr:colOff>
      <xdr:row>61</xdr:row>
      <xdr:rowOff>93446</xdr:rowOff>
    </xdr:to>
    <xdr:sp macro="" textlink="">
      <xdr:nvSpPr>
        <xdr:cNvPr id="337" name="楕円 336"/>
        <xdr:cNvSpPr/>
      </xdr:nvSpPr>
      <xdr:spPr>
        <a:xfrm>
          <a:off x="16967200" y="104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8373</xdr:rowOff>
    </xdr:from>
    <xdr:ext cx="762000" cy="259045"/>
    <xdr:sp macro="" textlink="">
      <xdr:nvSpPr>
        <xdr:cNvPr id="338" name="定員管理の状況該当値テキスト"/>
        <xdr:cNvSpPr txBox="1"/>
      </xdr:nvSpPr>
      <xdr:spPr>
        <a:xfrm>
          <a:off x="17106900" y="1029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158471</xdr:rowOff>
    </xdr:from>
    <xdr:to>
      <xdr:col>77</xdr:col>
      <xdr:colOff>95250</xdr:colOff>
      <xdr:row>61</xdr:row>
      <xdr:rowOff>88621</xdr:rowOff>
    </xdr:to>
    <xdr:sp macro="" textlink="">
      <xdr:nvSpPr>
        <xdr:cNvPr id="339" name="楕円 338"/>
        <xdr:cNvSpPr/>
      </xdr:nvSpPr>
      <xdr:spPr>
        <a:xfrm>
          <a:off x="16129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98798</xdr:rowOff>
    </xdr:from>
    <xdr:ext cx="736600" cy="259045"/>
    <xdr:sp macro="" textlink="">
      <xdr:nvSpPr>
        <xdr:cNvPr id="340" name="テキスト ボックス 339"/>
        <xdr:cNvSpPr txBox="1"/>
      </xdr:nvSpPr>
      <xdr:spPr>
        <a:xfrm>
          <a:off x="15798800" y="1021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148336</xdr:rowOff>
    </xdr:from>
    <xdr:to>
      <xdr:col>73</xdr:col>
      <xdr:colOff>44450</xdr:colOff>
      <xdr:row>61</xdr:row>
      <xdr:rowOff>78486</xdr:rowOff>
    </xdr:to>
    <xdr:sp macro="" textlink="">
      <xdr:nvSpPr>
        <xdr:cNvPr id="341" name="楕円 340"/>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88663</xdr:rowOff>
    </xdr:from>
    <xdr:ext cx="762000" cy="259045"/>
    <xdr:sp macro="" textlink="">
      <xdr:nvSpPr>
        <xdr:cNvPr id="342" name="テキスト ボックス 341"/>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140132</xdr:rowOff>
    </xdr:from>
    <xdr:to>
      <xdr:col>68</xdr:col>
      <xdr:colOff>203200</xdr:colOff>
      <xdr:row>61</xdr:row>
      <xdr:rowOff>70282</xdr:rowOff>
    </xdr:to>
    <xdr:sp macro="" textlink="">
      <xdr:nvSpPr>
        <xdr:cNvPr id="343" name="楕円 342"/>
        <xdr:cNvSpPr/>
      </xdr:nvSpPr>
      <xdr:spPr>
        <a:xfrm>
          <a:off x="14351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80459</xdr:rowOff>
    </xdr:from>
    <xdr:ext cx="762000" cy="259045"/>
    <xdr:sp macro="" textlink="">
      <xdr:nvSpPr>
        <xdr:cNvPr id="344" name="テキスト ボックス 343"/>
        <xdr:cNvSpPr txBox="1"/>
      </xdr:nvSpPr>
      <xdr:spPr>
        <a:xfrm>
          <a:off x="14020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140132</xdr:rowOff>
    </xdr:from>
    <xdr:to>
      <xdr:col>64</xdr:col>
      <xdr:colOff>152400</xdr:colOff>
      <xdr:row>61</xdr:row>
      <xdr:rowOff>70282</xdr:rowOff>
    </xdr:to>
    <xdr:sp macro="" textlink="">
      <xdr:nvSpPr>
        <xdr:cNvPr id="345" name="楕円 344"/>
        <xdr:cNvSpPr/>
      </xdr:nvSpPr>
      <xdr:spPr>
        <a:xfrm>
          <a:off x="13462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80459</xdr:rowOff>
    </xdr:from>
    <xdr:ext cx="762000" cy="259045"/>
    <xdr:sp macro="" textlink="">
      <xdr:nvSpPr>
        <xdr:cNvPr id="346" name="テキスト ボックス 345"/>
        <xdr:cNvSpPr txBox="1"/>
      </xdr:nvSpPr>
      <xdr:spPr>
        <a:xfrm>
          <a:off x="13131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実質公債費比率は、前年度と同率となった。下水会計への繰出金や病院等への負担金の高さが実質公債費比率を押し上げる要因となっているところ、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低金利で利子負担が減っていることや、後年度交付税で措置される臨時財政対策債の割合が増えていることから実質的な公債費負担は減少傾向にあ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ったため、これまでは減少傾向にあった今後は、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一般会計で小学校の建設や中心市街地の整備などの多額の借入の償還が始ま</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年度に償還のピークを迎え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ることから、実質公債費比率の改善は困難となるが、中期財政計画や振興実施計画に基づき、選択と集中による投資的経費の抑制を図り、特別会計においても使用料の適正化に努める。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73660</xdr:rowOff>
    </xdr:to>
    <xdr:cxnSp macro="">
      <xdr:nvCxnSpPr>
        <xdr:cNvPr id="378" name="直線コネクタ 377"/>
        <xdr:cNvCxnSpPr/>
      </xdr:nvCxnSpPr>
      <xdr:spPr>
        <a:xfrm>
          <a:off x="16179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102616</xdr:rowOff>
    </xdr:to>
    <xdr:cxnSp macro="">
      <xdr:nvCxnSpPr>
        <xdr:cNvPr id="381" name="直線コネクタ 380"/>
        <xdr:cNvCxnSpPr/>
      </xdr:nvCxnSpPr>
      <xdr:spPr>
        <a:xfrm flipV="1">
          <a:off x="15290800" y="727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141224</xdr:rowOff>
    </xdr:to>
    <xdr:cxnSp macro="">
      <xdr:nvCxnSpPr>
        <xdr:cNvPr id="384" name="直線コネクタ 383"/>
        <xdr:cNvCxnSpPr/>
      </xdr:nvCxnSpPr>
      <xdr:spPr>
        <a:xfrm flipV="1">
          <a:off x="14401800" y="730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6" name="テキスト ボックス 385"/>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66294</xdr:rowOff>
    </xdr:to>
    <xdr:cxnSp macro="">
      <xdr:nvCxnSpPr>
        <xdr:cNvPr id="387" name="直線コネクタ 386"/>
        <xdr:cNvCxnSpPr/>
      </xdr:nvCxnSpPr>
      <xdr:spPr>
        <a:xfrm flipV="1">
          <a:off x="13512800" y="73421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89" name="テキスト ボックス 388"/>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1" name="テキスト ボックス 390"/>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7" name="楕円 396"/>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8"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9" name="楕円 398"/>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0" name="テキスト ボックス 399"/>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401" name="楕円 400"/>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402" name="テキスト ボックス 401"/>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3" name="楕円 402"/>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4" name="テキスト ボックス 403"/>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5" name="楕円 404"/>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6" name="テキスト ボックス 405"/>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下水道会計や病院会計の地方債残高が多く、一般会計からの繰入見込額が高いことから将来負担比率が類似団体と比べ高くなっている。公営企業会計の将来負担額は減少傾向だが、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年度以降、一般会計で市街地のまちなみ整備や小学校建設などにより、地方債残高が増加に転じ、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小学校の建設費用のピークを迎えその財源として多額の借入を行ったや基金を取り崩したことから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一般会計の起債残高がピークを迎える予定であるが、今後もごみ焼却施設の建替えをはじめとする公共施設等の更新対応のため、将来負担額の増加が予想されることから、投資的経費の平準化や基金の積立等充当可能財源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76684</xdr:rowOff>
    </xdr:from>
    <xdr:to>
      <xdr:col>81</xdr:col>
      <xdr:colOff>44450</xdr:colOff>
      <xdr:row>22</xdr:row>
      <xdr:rowOff>105168</xdr:rowOff>
    </xdr:to>
    <xdr:cxnSp macro="">
      <xdr:nvCxnSpPr>
        <xdr:cNvPr id="442" name="直線コネクタ 441"/>
        <xdr:cNvCxnSpPr/>
      </xdr:nvCxnSpPr>
      <xdr:spPr>
        <a:xfrm>
          <a:off x="16179800" y="3677134"/>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110248</xdr:rowOff>
    </xdr:from>
    <xdr:to>
      <xdr:col>77</xdr:col>
      <xdr:colOff>44450</xdr:colOff>
      <xdr:row>21</xdr:row>
      <xdr:rowOff>76684</xdr:rowOff>
    </xdr:to>
    <xdr:cxnSp macro="">
      <xdr:nvCxnSpPr>
        <xdr:cNvPr id="445" name="直線コネクタ 444"/>
        <xdr:cNvCxnSpPr/>
      </xdr:nvCxnSpPr>
      <xdr:spPr>
        <a:xfrm>
          <a:off x="15290800" y="35392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27517</xdr:rowOff>
    </xdr:from>
    <xdr:to>
      <xdr:col>72</xdr:col>
      <xdr:colOff>203200</xdr:colOff>
      <xdr:row>20</xdr:row>
      <xdr:rowOff>110248</xdr:rowOff>
    </xdr:to>
    <xdr:cxnSp macro="">
      <xdr:nvCxnSpPr>
        <xdr:cNvPr id="448" name="直線コネクタ 447"/>
        <xdr:cNvCxnSpPr/>
      </xdr:nvCxnSpPr>
      <xdr:spPr>
        <a:xfrm>
          <a:off x="14401800" y="345651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132322</xdr:rowOff>
    </xdr:from>
    <xdr:to>
      <xdr:col>68</xdr:col>
      <xdr:colOff>152400</xdr:colOff>
      <xdr:row>20</xdr:row>
      <xdr:rowOff>27517</xdr:rowOff>
    </xdr:to>
    <xdr:cxnSp macro="">
      <xdr:nvCxnSpPr>
        <xdr:cNvPr id="451" name="直線コネクタ 450"/>
        <xdr:cNvCxnSpPr/>
      </xdr:nvCxnSpPr>
      <xdr:spPr>
        <a:xfrm>
          <a:off x="13512800" y="3389872"/>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54368</xdr:rowOff>
    </xdr:from>
    <xdr:to>
      <xdr:col>81</xdr:col>
      <xdr:colOff>95250</xdr:colOff>
      <xdr:row>22</xdr:row>
      <xdr:rowOff>155968</xdr:rowOff>
    </xdr:to>
    <xdr:sp macro="" textlink="">
      <xdr:nvSpPr>
        <xdr:cNvPr id="461" name="楕円 460"/>
        <xdr:cNvSpPr/>
      </xdr:nvSpPr>
      <xdr:spPr>
        <a:xfrm>
          <a:off x="16967200" y="38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121695</xdr:rowOff>
    </xdr:from>
    <xdr:ext cx="762000" cy="259045"/>
    <xdr:sp macro="" textlink="">
      <xdr:nvSpPr>
        <xdr:cNvPr id="462" name="将来負担の状況該当値テキスト"/>
        <xdr:cNvSpPr txBox="1"/>
      </xdr:nvSpPr>
      <xdr:spPr>
        <a:xfrm>
          <a:off x="17106900" y="372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25884</xdr:rowOff>
    </xdr:from>
    <xdr:to>
      <xdr:col>77</xdr:col>
      <xdr:colOff>95250</xdr:colOff>
      <xdr:row>21</xdr:row>
      <xdr:rowOff>127484</xdr:rowOff>
    </xdr:to>
    <xdr:sp macro="" textlink="">
      <xdr:nvSpPr>
        <xdr:cNvPr id="463" name="楕円 462"/>
        <xdr:cNvSpPr/>
      </xdr:nvSpPr>
      <xdr:spPr>
        <a:xfrm>
          <a:off x="16129000" y="36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112261</xdr:rowOff>
    </xdr:from>
    <xdr:ext cx="736600" cy="259045"/>
    <xdr:sp macro="" textlink="">
      <xdr:nvSpPr>
        <xdr:cNvPr id="464" name="テキスト ボックス 463"/>
        <xdr:cNvSpPr txBox="1"/>
      </xdr:nvSpPr>
      <xdr:spPr>
        <a:xfrm>
          <a:off x="15798800" y="371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59448</xdr:rowOff>
    </xdr:from>
    <xdr:to>
      <xdr:col>73</xdr:col>
      <xdr:colOff>44450</xdr:colOff>
      <xdr:row>20</xdr:row>
      <xdr:rowOff>161048</xdr:rowOff>
    </xdr:to>
    <xdr:sp macro="" textlink="">
      <xdr:nvSpPr>
        <xdr:cNvPr id="465" name="楕円 464"/>
        <xdr:cNvSpPr/>
      </xdr:nvSpPr>
      <xdr:spPr>
        <a:xfrm>
          <a:off x="15240000" y="34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145825</xdr:rowOff>
    </xdr:from>
    <xdr:ext cx="762000" cy="259045"/>
    <xdr:sp macro="" textlink="">
      <xdr:nvSpPr>
        <xdr:cNvPr id="466" name="テキスト ボックス 465"/>
        <xdr:cNvSpPr txBox="1"/>
      </xdr:nvSpPr>
      <xdr:spPr>
        <a:xfrm>
          <a:off x="14909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148167</xdr:rowOff>
    </xdr:from>
    <xdr:to>
      <xdr:col>68</xdr:col>
      <xdr:colOff>203200</xdr:colOff>
      <xdr:row>20</xdr:row>
      <xdr:rowOff>78317</xdr:rowOff>
    </xdr:to>
    <xdr:sp macro="" textlink="">
      <xdr:nvSpPr>
        <xdr:cNvPr id="467" name="楕円 466"/>
        <xdr:cNvSpPr/>
      </xdr:nvSpPr>
      <xdr:spPr>
        <a:xfrm>
          <a:off x="14351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63094</xdr:rowOff>
    </xdr:from>
    <xdr:ext cx="762000" cy="259045"/>
    <xdr:sp macro="" textlink="">
      <xdr:nvSpPr>
        <xdr:cNvPr id="468" name="テキスト ボックス 467"/>
        <xdr:cNvSpPr txBox="1"/>
      </xdr:nvSpPr>
      <xdr:spPr>
        <a:xfrm>
          <a:off x="14020800" y="34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81522</xdr:rowOff>
    </xdr:from>
    <xdr:to>
      <xdr:col>64</xdr:col>
      <xdr:colOff>152400</xdr:colOff>
      <xdr:row>20</xdr:row>
      <xdr:rowOff>11672</xdr:rowOff>
    </xdr:to>
    <xdr:sp macro="" textlink="">
      <xdr:nvSpPr>
        <xdr:cNvPr id="469" name="楕円 468"/>
        <xdr:cNvSpPr/>
      </xdr:nvSpPr>
      <xdr:spPr>
        <a:xfrm>
          <a:off x="13462000" y="3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167899</xdr:rowOff>
    </xdr:from>
    <xdr:ext cx="762000" cy="259045"/>
    <xdr:sp macro="" textlink="">
      <xdr:nvSpPr>
        <xdr:cNvPr id="470" name="テキスト ボックス 469"/>
        <xdr:cNvSpPr txBox="1"/>
      </xdr:nvSpPr>
      <xdr:spPr>
        <a:xfrm>
          <a:off x="13131800" y="34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29,415
233.11
18,391,036
17,694,636
515,121
8,904,293
17,461,659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年度は類似団体を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0.9pt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。正規職員数が類似団体平均と比べて少な</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く、職員給は低</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ものの、出先機関等の業務で嘱託職員に依存している状況が常態化しており、人件費を押し上げる要因となっている。施設の統廃合や業務のアウトソーシングにより嘱託職員も含めた職員数の見直しが必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119380</xdr:rowOff>
    </xdr:to>
    <xdr:cxnSp macro="">
      <xdr:nvCxnSpPr>
        <xdr:cNvPr id="66" name="直線コネクタ 65"/>
        <xdr:cNvCxnSpPr/>
      </xdr:nvCxnSpPr>
      <xdr:spPr>
        <a:xfrm flipV="1">
          <a:off x="3987800" y="591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119380</xdr:rowOff>
    </xdr:to>
    <xdr:cxnSp macro="">
      <xdr:nvCxnSpPr>
        <xdr:cNvPr id="69" name="直線コネクタ 68"/>
        <xdr:cNvCxnSpPr/>
      </xdr:nvCxnSpPr>
      <xdr:spPr>
        <a:xfrm>
          <a:off x="3098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149860</xdr:rowOff>
    </xdr:to>
    <xdr:cxnSp macro="">
      <xdr:nvCxnSpPr>
        <xdr:cNvPr id="72" name="直線コネクタ 71"/>
        <xdr:cNvCxnSpPr/>
      </xdr:nvCxnSpPr>
      <xdr:spPr>
        <a:xfrm flipV="1">
          <a:off x="2209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149860</xdr:rowOff>
    </xdr:to>
    <xdr:cxnSp macro="">
      <xdr:nvCxnSpPr>
        <xdr:cNvPr id="75" name="直線コネクタ 74"/>
        <xdr:cNvCxnSpPr/>
      </xdr:nvCxnSpPr>
      <xdr:spPr>
        <a:xfrm>
          <a:off x="1320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132097</xdr:rowOff>
    </xdr:from>
    <xdr:ext cx="762000" cy="259045"/>
    <xdr:sp macro="" textlink="">
      <xdr:nvSpPr>
        <xdr:cNvPr id="79" name="テキスト ボックス 78"/>
        <xdr:cNvSpPr txBox="1"/>
      </xdr:nvSpPr>
      <xdr:spPr>
        <a:xfrm>
          <a:off x="939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139717</xdr:rowOff>
    </xdr:from>
    <xdr:ext cx="762000" cy="259045"/>
    <xdr:sp macro="" textlink="">
      <xdr:nvSpPr>
        <xdr:cNvPr id="90" name="テキスト ボックス 89"/>
        <xdr:cNvSpPr txBox="1"/>
      </xdr:nvSpPr>
      <xdr:spPr>
        <a:xfrm>
          <a:off x="2717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92" name="テキスト ボックス 91"/>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クリーンセンターやリサイクルプラザ等一般廃棄物処理施設の規模が大きく維持管理費が高くなっていることや食文化館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やまちの駅など</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大規模な観光施設の維持管理費が嵩んでいることが類似団体を上回る要因である。今後も業務のアウトソーシングの推進やインフラ施設の点検費用等物件費の比率は高い水準で推移することが予想されるため、施設の統廃合や使用料の見直しを進めること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市の負担の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上昇を抑える。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62230</xdr:rowOff>
    </xdr:to>
    <xdr:cxnSp macro="">
      <xdr:nvCxnSpPr>
        <xdr:cNvPr id="126" name="直線コネクタ 125"/>
        <xdr:cNvCxnSpPr/>
      </xdr:nvCxnSpPr>
      <xdr:spPr>
        <a:xfrm>
          <a:off x="15671800" y="3304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46990</xdr:rowOff>
    </xdr:to>
    <xdr:cxnSp macro="">
      <xdr:nvCxnSpPr>
        <xdr:cNvPr id="129" name="直線コネクタ 128"/>
        <xdr:cNvCxnSpPr/>
      </xdr:nvCxnSpPr>
      <xdr:spPr>
        <a:xfrm>
          <a:off x="14782800" y="330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62230</xdr:rowOff>
    </xdr:to>
    <xdr:cxnSp macro="">
      <xdr:nvCxnSpPr>
        <xdr:cNvPr id="132" name="直線コネクタ 131"/>
        <xdr:cNvCxnSpPr/>
      </xdr:nvCxnSpPr>
      <xdr:spPr>
        <a:xfrm flipV="1">
          <a:off x="13893800" y="3304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149860</xdr:rowOff>
    </xdr:from>
    <xdr:to>
      <xdr:col>69</xdr:col>
      <xdr:colOff>92075</xdr:colOff>
      <xdr:row>19</xdr:row>
      <xdr:rowOff>62230</xdr:rowOff>
    </xdr:to>
    <xdr:cxnSp macro="">
      <xdr:nvCxnSpPr>
        <xdr:cNvPr id="135" name="直線コネクタ 134"/>
        <xdr:cNvCxnSpPr/>
      </xdr:nvCxnSpPr>
      <xdr:spPr>
        <a:xfrm>
          <a:off x="13004800" y="3235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5" name="楕円 144"/>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154957</xdr:rowOff>
    </xdr:from>
    <xdr:ext cx="762000" cy="259045"/>
    <xdr:sp macro="" textlink="">
      <xdr:nvSpPr>
        <xdr:cNvPr id="146"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7" name="楕円 146"/>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8" name="テキスト ボックス 147"/>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9" name="楕円 148"/>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50" name="テキスト ボックス 149"/>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11430</xdr:rowOff>
    </xdr:from>
    <xdr:to>
      <xdr:col>69</xdr:col>
      <xdr:colOff>142875</xdr:colOff>
      <xdr:row>19</xdr:row>
      <xdr:rowOff>113030</xdr:rowOff>
    </xdr:to>
    <xdr:sp macro="" textlink="">
      <xdr:nvSpPr>
        <xdr:cNvPr id="151" name="楕円 150"/>
        <xdr:cNvSpPr/>
      </xdr:nvSpPr>
      <xdr:spPr>
        <a:xfrm>
          <a:off x="13843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97807</xdr:rowOff>
    </xdr:from>
    <xdr:ext cx="762000" cy="259045"/>
    <xdr:sp macro="" textlink="">
      <xdr:nvSpPr>
        <xdr:cNvPr id="152" name="テキスト ボックス 151"/>
        <xdr:cNvSpPr txBox="1"/>
      </xdr:nvSpPr>
      <xdr:spPr>
        <a:xfrm>
          <a:off x="13512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3" name="楕円 152"/>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4" name="テキスト ボックス 153"/>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生活保護費が低いことから、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類似団体平均よりも低いものの、子ども医療や障害者医療など単独の助成事業が押し上げる要因となっている。今後も児童福祉や障害者福祉費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増加が予想されるため、資格審査等の徹底化や他市町村との比較による助成費の適正化を図り、上昇傾向に歯止めをかけるよう努める。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162378</xdr:rowOff>
    </xdr:to>
    <xdr:cxnSp macro="">
      <xdr:nvCxnSpPr>
        <xdr:cNvPr id="189" name="直線コネクタ 188"/>
        <xdr:cNvCxnSpPr/>
      </xdr:nvCxnSpPr>
      <xdr:spPr>
        <a:xfrm flipV="1">
          <a:off x="3987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1815</xdr:rowOff>
    </xdr:to>
    <xdr:cxnSp macro="">
      <xdr:nvCxnSpPr>
        <xdr:cNvPr id="192" name="直線コネクタ 191"/>
        <xdr:cNvCxnSpPr/>
      </xdr:nvCxnSpPr>
      <xdr:spPr>
        <a:xfrm flipV="1">
          <a:off x="3098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56</xdr:row>
      <xdr:rowOff>1815</xdr:rowOff>
    </xdr:to>
    <xdr:cxnSp macro="">
      <xdr:nvCxnSpPr>
        <xdr:cNvPr id="195" name="直線コネクタ 194"/>
        <xdr:cNvCxnSpPr/>
      </xdr:nvCxnSpPr>
      <xdr:spPr>
        <a:xfrm>
          <a:off x="2209800" y="9472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107950</xdr:rowOff>
    </xdr:to>
    <xdr:cxnSp macro="">
      <xdr:nvCxnSpPr>
        <xdr:cNvPr id="198" name="直線コネクタ 197"/>
        <xdr:cNvCxnSpPr/>
      </xdr:nvCxnSpPr>
      <xdr:spPr>
        <a:xfrm flipV="1">
          <a:off x="1320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0" name="テキスト ボックス 199"/>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2" name="テキスト ボックス 20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8" name="楕円 207"/>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9"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0" name="楕円 209"/>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1" name="テキスト ボックス 210"/>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2" name="楕円 211"/>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3" name="テキスト ボックス 212"/>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4" name="楕円 213"/>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5" name="テキスト ボックス 214"/>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6" name="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7" name="テキスト ボックス 21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が類似団体と比較し極めて高くなっているのは、繰出金が大きな要因である。公共下水道や農業集落排水事業など公営企業会計の公債費に対する繰出や、介護保険事業への繰出金が多額にな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下水道管の整備は平成</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年度にほぼ完了したが、今後も公債費に対する繰出金が高い水準で推移し、さらに老朽化した施設の維持管理経費等に対する繰出が増加する見込みのため、使用料の見直しにより繰出金の上昇を抑えていく。</a:t>
          </a:r>
          <a:endPar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年度は除雪経費の減少により維持補修費は</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0.5pt</a:t>
          </a:r>
          <a:r>
            <a:rPr kumimoji="0"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減少したが繰出金が後期高齢者医療広域連合への負担金の増加などにより前年度から</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0.9pt</a:t>
          </a:r>
          <a:r>
            <a:rPr kumimoji="0"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悪化した。</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74422</xdr:rowOff>
    </xdr:from>
    <xdr:to>
      <xdr:col>82</xdr:col>
      <xdr:colOff>107950</xdr:colOff>
      <xdr:row>59</xdr:row>
      <xdr:rowOff>101854</xdr:rowOff>
    </xdr:to>
    <xdr:cxnSp macro="">
      <xdr:nvCxnSpPr>
        <xdr:cNvPr id="248" name="直線コネクタ 247"/>
        <xdr:cNvCxnSpPr/>
      </xdr:nvCxnSpPr>
      <xdr:spPr>
        <a:xfrm>
          <a:off x="15671800" y="101899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145288</xdr:rowOff>
    </xdr:from>
    <xdr:to>
      <xdr:col>78</xdr:col>
      <xdr:colOff>69850</xdr:colOff>
      <xdr:row>59</xdr:row>
      <xdr:rowOff>74422</xdr:rowOff>
    </xdr:to>
    <xdr:cxnSp macro="">
      <xdr:nvCxnSpPr>
        <xdr:cNvPr id="251" name="直線コネクタ 250"/>
        <xdr:cNvCxnSpPr/>
      </xdr:nvCxnSpPr>
      <xdr:spPr>
        <a:xfrm>
          <a:off x="14782800" y="100893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145288</xdr:rowOff>
    </xdr:from>
    <xdr:to>
      <xdr:col>73</xdr:col>
      <xdr:colOff>180975</xdr:colOff>
      <xdr:row>58</xdr:row>
      <xdr:rowOff>163576</xdr:rowOff>
    </xdr:to>
    <xdr:cxnSp macro="">
      <xdr:nvCxnSpPr>
        <xdr:cNvPr id="254" name="直線コネクタ 253"/>
        <xdr:cNvCxnSpPr/>
      </xdr:nvCxnSpPr>
      <xdr:spPr>
        <a:xfrm flipV="1">
          <a:off x="13893800" y="100893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163576</xdr:rowOff>
    </xdr:from>
    <xdr:to>
      <xdr:col>69</xdr:col>
      <xdr:colOff>92075</xdr:colOff>
      <xdr:row>59</xdr:row>
      <xdr:rowOff>28702</xdr:rowOff>
    </xdr:to>
    <xdr:cxnSp macro="">
      <xdr:nvCxnSpPr>
        <xdr:cNvPr id="257" name="直線コネクタ 256"/>
        <xdr:cNvCxnSpPr/>
      </xdr:nvCxnSpPr>
      <xdr:spPr>
        <a:xfrm flipV="1">
          <a:off x="13004800" y="10107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51054</xdr:rowOff>
    </xdr:from>
    <xdr:to>
      <xdr:col>82</xdr:col>
      <xdr:colOff>158750</xdr:colOff>
      <xdr:row>59</xdr:row>
      <xdr:rowOff>152654</xdr:rowOff>
    </xdr:to>
    <xdr:sp macro="" textlink="">
      <xdr:nvSpPr>
        <xdr:cNvPr id="267" name="楕円 266"/>
        <xdr:cNvSpPr/>
      </xdr:nvSpPr>
      <xdr:spPr>
        <a:xfrm>
          <a:off x="164592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23131</xdr:rowOff>
    </xdr:from>
    <xdr:ext cx="762000" cy="259045"/>
    <xdr:sp macro="" textlink="">
      <xdr:nvSpPr>
        <xdr:cNvPr id="268" name="その他該当値テキスト"/>
        <xdr:cNvSpPr txBox="1"/>
      </xdr:nvSpPr>
      <xdr:spPr>
        <a:xfrm>
          <a:off x="16598900" y="1013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23622</xdr:rowOff>
    </xdr:from>
    <xdr:to>
      <xdr:col>78</xdr:col>
      <xdr:colOff>120650</xdr:colOff>
      <xdr:row>59</xdr:row>
      <xdr:rowOff>125222</xdr:rowOff>
    </xdr:to>
    <xdr:sp macro="" textlink="">
      <xdr:nvSpPr>
        <xdr:cNvPr id="269" name="楕円 268"/>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109999</xdr:rowOff>
    </xdr:from>
    <xdr:ext cx="736600" cy="259045"/>
    <xdr:sp macro="" textlink="">
      <xdr:nvSpPr>
        <xdr:cNvPr id="270" name="テキスト ボックス 269"/>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94488</xdr:rowOff>
    </xdr:from>
    <xdr:to>
      <xdr:col>74</xdr:col>
      <xdr:colOff>31750</xdr:colOff>
      <xdr:row>59</xdr:row>
      <xdr:rowOff>24638</xdr:rowOff>
    </xdr:to>
    <xdr:sp macro="" textlink="">
      <xdr:nvSpPr>
        <xdr:cNvPr id="271" name="楕円 270"/>
        <xdr:cNvSpPr/>
      </xdr:nvSpPr>
      <xdr:spPr>
        <a:xfrm>
          <a:off x="14732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9415</xdr:rowOff>
    </xdr:from>
    <xdr:ext cx="762000" cy="259045"/>
    <xdr:sp macro="" textlink="">
      <xdr:nvSpPr>
        <xdr:cNvPr id="272" name="テキスト ボックス 271"/>
        <xdr:cNvSpPr txBox="1"/>
      </xdr:nvSpPr>
      <xdr:spPr>
        <a:xfrm>
          <a:off x="14401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112776</xdr:rowOff>
    </xdr:from>
    <xdr:to>
      <xdr:col>69</xdr:col>
      <xdr:colOff>142875</xdr:colOff>
      <xdr:row>59</xdr:row>
      <xdr:rowOff>42926</xdr:rowOff>
    </xdr:to>
    <xdr:sp macro="" textlink="">
      <xdr:nvSpPr>
        <xdr:cNvPr id="273" name="楕円 272"/>
        <xdr:cNvSpPr/>
      </xdr:nvSpPr>
      <xdr:spPr>
        <a:xfrm>
          <a:off x="13843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27703</xdr:rowOff>
    </xdr:from>
    <xdr:ext cx="762000" cy="259045"/>
    <xdr:sp macro="" textlink="">
      <xdr:nvSpPr>
        <xdr:cNvPr id="274" name="テキスト ボックス 273"/>
        <xdr:cNvSpPr txBox="1"/>
      </xdr:nvSpPr>
      <xdr:spPr>
        <a:xfrm>
          <a:off x="13512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149352</xdr:rowOff>
    </xdr:from>
    <xdr:to>
      <xdr:col>65</xdr:col>
      <xdr:colOff>53975</xdr:colOff>
      <xdr:row>59</xdr:row>
      <xdr:rowOff>79502</xdr:rowOff>
    </xdr:to>
    <xdr:sp macro="" textlink="">
      <xdr:nvSpPr>
        <xdr:cNvPr id="275" name="楕円 274"/>
        <xdr:cNvSpPr/>
      </xdr:nvSpPr>
      <xdr:spPr>
        <a:xfrm>
          <a:off x="12954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64279</xdr:rowOff>
    </xdr:from>
    <xdr:ext cx="762000" cy="259045"/>
    <xdr:sp macro="" textlink="">
      <xdr:nvSpPr>
        <xdr:cNvPr id="276" name="テキスト ボックス 275"/>
        <xdr:cNvSpPr txBox="1"/>
      </xdr:nvSpPr>
      <xdr:spPr>
        <a:xfrm>
          <a:off x="12623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公立小浜病院組合や若狭消防組合等一部事務組合への負担金、生活路線バスの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運行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に要する補助金などが多く、類似団体を上回っている。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年度からは小浜病院の高度医療施設整備に伴う負担金がピークを過ぎたことにより減少に転じたが、なお高い水準にある。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今後もごみ焼却施設の広域化に伴う一部事務組合設置などで補助費等の増加要因を抱えているが、広域化によるスケールメリットを他の経費も併せ全体で実現するとともに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年に作成した「小浜市補助金のあり方」ガイドラインに基</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補助基準の明確化および</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33274</xdr:rowOff>
    </xdr:to>
    <xdr:cxnSp macro="">
      <xdr:nvCxnSpPr>
        <xdr:cNvPr id="306" name="直線コネクタ 305"/>
        <xdr:cNvCxnSpPr/>
      </xdr:nvCxnSpPr>
      <xdr:spPr>
        <a:xfrm>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7"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24130</xdr:rowOff>
    </xdr:to>
    <xdr:cxnSp macro="">
      <xdr:nvCxnSpPr>
        <xdr:cNvPr id="309" name="直線コネクタ 308"/>
        <xdr:cNvCxnSpPr/>
      </xdr:nvCxnSpPr>
      <xdr:spPr>
        <a:xfrm>
          <a:off x="14782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1" name="テキスト ボックス 31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168148</xdr:rowOff>
    </xdr:to>
    <xdr:cxnSp macro="">
      <xdr:nvCxnSpPr>
        <xdr:cNvPr id="312" name="直線コネクタ 311"/>
        <xdr:cNvCxnSpPr/>
      </xdr:nvCxnSpPr>
      <xdr:spPr>
        <a:xfrm>
          <a:off x="13893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4" name="テキスト ボックス 313"/>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14986</xdr:rowOff>
    </xdr:to>
    <xdr:cxnSp macro="">
      <xdr:nvCxnSpPr>
        <xdr:cNvPr id="315" name="直線コネクタ 314"/>
        <xdr:cNvCxnSpPr/>
      </xdr:nvCxnSpPr>
      <xdr:spPr>
        <a:xfrm flipV="1">
          <a:off x="13004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7" name="テキスト ボックス 316"/>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5" name="楕円 324"/>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6"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7" name="楕円 326"/>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8" name="テキスト ボックス 32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9" name="楕円 328"/>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0" name="テキスト ボックス 32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1" name="楕円 330"/>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2" name="テキスト ボックス 331"/>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3" name="楕円 332"/>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4" name="テキスト ボックス 333"/>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1.1pt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近年の低金利によ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利子負担</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から、利子は減少しているものの、元金は小学校建設にかかる借入</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償還が開始され増加傾向にある。今後も小学校建設に伴う借入の償還がピークを迎え、臨時財政対策債についても、償還額が増加し続けていることから、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今後数年間高い水準で推移することが見込まれる。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そのため、中期財政計画や振興実施計画によ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起債及び投資的経費の抑制</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や繰上償還による将来負担の軽減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を図ることとしている。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35561</xdr:rowOff>
    </xdr:to>
    <xdr:cxnSp macro="">
      <xdr:nvCxnSpPr>
        <xdr:cNvPr id="367" name="直線コネクタ 366"/>
        <xdr:cNvCxnSpPr/>
      </xdr:nvCxnSpPr>
      <xdr:spPr>
        <a:xfrm>
          <a:off x="3987800" y="13065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35561</xdr:rowOff>
    </xdr:to>
    <xdr:cxnSp macro="">
      <xdr:nvCxnSpPr>
        <xdr:cNvPr id="370" name="直線コネクタ 369"/>
        <xdr:cNvCxnSpPr/>
      </xdr:nvCxnSpPr>
      <xdr:spPr>
        <a:xfrm>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88900</xdr:rowOff>
    </xdr:to>
    <xdr:cxnSp macro="">
      <xdr:nvCxnSpPr>
        <xdr:cNvPr id="373" name="直線コネクタ 372"/>
        <xdr:cNvCxnSpPr/>
      </xdr:nvCxnSpPr>
      <xdr:spPr>
        <a:xfrm flipV="1">
          <a:off x="2209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96520</xdr:rowOff>
    </xdr:to>
    <xdr:cxnSp macro="">
      <xdr:nvCxnSpPr>
        <xdr:cNvPr id="376" name="直線コネクタ 375"/>
        <xdr:cNvCxnSpPr/>
      </xdr:nvCxnSpPr>
      <xdr:spPr>
        <a:xfrm flipV="1">
          <a:off x="1320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6" name="楕円 385"/>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7"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8" name="楕円 387"/>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9" name="テキスト ボックス 388"/>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0" name="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91" name="テキスト ボックス 390"/>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2" name="楕円 391"/>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3" name="テキスト ボックス 392"/>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4" name="楕円 393"/>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5" name="テキスト ボックス 394"/>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類似団体と比較し高止まりとなっている。主な要因は、補助費等、その他（繰出金）が類似団体平均よりも高いことから、公債費以外を合計した比較においても高くなっている。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国体終了後の職員体制の見直し、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施設の統廃合や負担金・繰出金の適正化を図り、扶助費、物件費の伸びをいかに低く抑えられるかを念頭においた財政運営が求められる。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28702</xdr:rowOff>
    </xdr:to>
    <xdr:cxnSp macro="">
      <xdr:nvCxnSpPr>
        <xdr:cNvPr id="426" name="直線コネクタ 425"/>
        <xdr:cNvCxnSpPr/>
      </xdr:nvCxnSpPr>
      <xdr:spPr>
        <a:xfrm flipV="1">
          <a:off x="15671800" y="13568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28702</xdr:rowOff>
    </xdr:to>
    <xdr:cxnSp macro="">
      <xdr:nvCxnSpPr>
        <xdr:cNvPr id="429" name="直線コネクタ 428"/>
        <xdr:cNvCxnSpPr/>
      </xdr:nvCxnSpPr>
      <xdr:spPr>
        <a:xfrm>
          <a:off x="14782800" y="134909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78</xdr:row>
      <xdr:rowOff>117856</xdr:rowOff>
    </xdr:to>
    <xdr:cxnSp macro="">
      <xdr:nvCxnSpPr>
        <xdr:cNvPr id="432" name="直線コネクタ 431"/>
        <xdr:cNvCxnSpPr/>
      </xdr:nvCxnSpPr>
      <xdr:spPr>
        <a:xfrm>
          <a:off x="13893800" y="13472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99568</xdr:rowOff>
    </xdr:to>
    <xdr:cxnSp macro="">
      <xdr:nvCxnSpPr>
        <xdr:cNvPr id="435" name="直線コネクタ 434"/>
        <xdr:cNvCxnSpPr/>
      </xdr:nvCxnSpPr>
      <xdr:spPr>
        <a:xfrm>
          <a:off x="13004800" y="13458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5" name="楕円 444"/>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6"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47" name="楕円 446"/>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48" name="テキスト ボックス 447"/>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9" name="楕円 448"/>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0" name="テキスト ボックス 449"/>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1" name="楕円 450"/>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2" name="テキスト ボックス 451"/>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3" name="楕円 452"/>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4" name="テキスト ボックス 453"/>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53001</xdr:rowOff>
    </xdr:from>
    <xdr:to>
      <xdr:col>29</xdr:col>
      <xdr:colOff>127000</xdr:colOff>
      <xdr:row>17</xdr:row>
      <xdr:rowOff>64426</xdr:rowOff>
    </xdr:to>
    <xdr:cxnSp macro="">
      <xdr:nvCxnSpPr>
        <xdr:cNvPr id="47" name="直線コネクタ 46"/>
        <xdr:cNvCxnSpPr/>
      </xdr:nvCxnSpPr>
      <xdr:spPr bwMode="auto">
        <a:xfrm flipV="1">
          <a:off x="5003800" y="3015276"/>
          <a:ext cx="647700" cy="1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37778</xdr:rowOff>
    </xdr:from>
    <xdr:ext cx="762000" cy="259045"/>
    <xdr:sp macro="" textlink="">
      <xdr:nvSpPr>
        <xdr:cNvPr id="48" name="人口1人当たり決算額の推移平均値テキスト130"/>
        <xdr:cNvSpPr txBox="1"/>
      </xdr:nvSpPr>
      <xdr:spPr>
        <a:xfrm>
          <a:off x="5740400" y="300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64426</xdr:rowOff>
    </xdr:from>
    <xdr:to>
      <xdr:col>26</xdr:col>
      <xdr:colOff>50800</xdr:colOff>
      <xdr:row>17</xdr:row>
      <xdr:rowOff>71929</xdr:rowOff>
    </xdr:to>
    <xdr:cxnSp macro="">
      <xdr:nvCxnSpPr>
        <xdr:cNvPr id="50" name="直線コネクタ 49"/>
        <xdr:cNvCxnSpPr/>
      </xdr:nvCxnSpPr>
      <xdr:spPr bwMode="auto">
        <a:xfrm flipV="1">
          <a:off x="4305300" y="3026701"/>
          <a:ext cx="698500" cy="7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62021</xdr:rowOff>
    </xdr:from>
    <xdr:to>
      <xdr:col>22</xdr:col>
      <xdr:colOff>114300</xdr:colOff>
      <xdr:row>17</xdr:row>
      <xdr:rowOff>71929</xdr:rowOff>
    </xdr:to>
    <xdr:cxnSp macro="">
      <xdr:nvCxnSpPr>
        <xdr:cNvPr id="53" name="直線コネクタ 52"/>
        <xdr:cNvCxnSpPr/>
      </xdr:nvCxnSpPr>
      <xdr:spPr bwMode="auto">
        <a:xfrm>
          <a:off x="3606800" y="3024296"/>
          <a:ext cx="698500" cy="9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62021</xdr:rowOff>
    </xdr:from>
    <xdr:to>
      <xdr:col>18</xdr:col>
      <xdr:colOff>177800</xdr:colOff>
      <xdr:row>17</xdr:row>
      <xdr:rowOff>72102</xdr:rowOff>
    </xdr:to>
    <xdr:cxnSp macro="">
      <xdr:nvCxnSpPr>
        <xdr:cNvPr id="56" name="直線コネクタ 55"/>
        <xdr:cNvCxnSpPr/>
      </xdr:nvCxnSpPr>
      <xdr:spPr bwMode="auto">
        <a:xfrm flipV="1">
          <a:off x="2908300" y="3024296"/>
          <a:ext cx="698500" cy="1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105032</xdr:rowOff>
    </xdr:from>
    <xdr:ext cx="762000" cy="259045"/>
    <xdr:sp macro="" textlink="">
      <xdr:nvSpPr>
        <xdr:cNvPr id="58" name="テキスト ボックス 57"/>
        <xdr:cNvSpPr txBox="1"/>
      </xdr:nvSpPr>
      <xdr:spPr>
        <a:xfrm>
          <a:off x="32258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118634</xdr:rowOff>
    </xdr:from>
    <xdr:ext cx="762000" cy="259045"/>
    <xdr:sp macro="" textlink="">
      <xdr:nvSpPr>
        <xdr:cNvPr id="60" name="テキスト ボックス 59"/>
        <xdr:cNvSpPr txBox="1"/>
      </xdr:nvSpPr>
      <xdr:spPr>
        <a:xfrm>
          <a:off x="2527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2201</xdr:rowOff>
    </xdr:from>
    <xdr:to>
      <xdr:col>29</xdr:col>
      <xdr:colOff>177800</xdr:colOff>
      <xdr:row>17</xdr:row>
      <xdr:rowOff>103801</xdr:rowOff>
    </xdr:to>
    <xdr:sp macro="" textlink="">
      <xdr:nvSpPr>
        <xdr:cNvPr id="66" name="楕円 65"/>
        <xdr:cNvSpPr/>
      </xdr:nvSpPr>
      <xdr:spPr bwMode="auto">
        <a:xfrm>
          <a:off x="5600700" y="296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18728</xdr:rowOff>
    </xdr:from>
    <xdr:ext cx="762000" cy="259045"/>
    <xdr:sp macro="" textlink="">
      <xdr:nvSpPr>
        <xdr:cNvPr id="67" name="人口1人当たり決算額の推移該当値テキスト130"/>
        <xdr:cNvSpPr txBox="1"/>
      </xdr:nvSpPr>
      <xdr:spPr>
        <a:xfrm>
          <a:off x="5740400" y="280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13626</xdr:rowOff>
    </xdr:from>
    <xdr:to>
      <xdr:col>26</xdr:col>
      <xdr:colOff>101600</xdr:colOff>
      <xdr:row>17</xdr:row>
      <xdr:rowOff>115226</xdr:rowOff>
    </xdr:to>
    <xdr:sp macro="" textlink="">
      <xdr:nvSpPr>
        <xdr:cNvPr id="68" name="楕円 67"/>
        <xdr:cNvSpPr/>
      </xdr:nvSpPr>
      <xdr:spPr bwMode="auto">
        <a:xfrm>
          <a:off x="4953000" y="297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125403</xdr:rowOff>
    </xdr:from>
    <xdr:ext cx="736600" cy="259045"/>
    <xdr:sp macro="" textlink="">
      <xdr:nvSpPr>
        <xdr:cNvPr id="69" name="テキスト ボックス 68"/>
        <xdr:cNvSpPr txBox="1"/>
      </xdr:nvSpPr>
      <xdr:spPr>
        <a:xfrm>
          <a:off x="4622800" y="274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21129</xdr:rowOff>
    </xdr:from>
    <xdr:to>
      <xdr:col>22</xdr:col>
      <xdr:colOff>165100</xdr:colOff>
      <xdr:row>17</xdr:row>
      <xdr:rowOff>122729</xdr:rowOff>
    </xdr:to>
    <xdr:sp macro="" textlink="">
      <xdr:nvSpPr>
        <xdr:cNvPr id="70" name="楕円 69"/>
        <xdr:cNvSpPr/>
      </xdr:nvSpPr>
      <xdr:spPr bwMode="auto">
        <a:xfrm>
          <a:off x="4254500" y="298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132906</xdr:rowOff>
    </xdr:from>
    <xdr:ext cx="762000" cy="259045"/>
    <xdr:sp macro="" textlink="">
      <xdr:nvSpPr>
        <xdr:cNvPr id="71" name="テキスト ボックス 70"/>
        <xdr:cNvSpPr txBox="1"/>
      </xdr:nvSpPr>
      <xdr:spPr>
        <a:xfrm>
          <a:off x="3924300" y="275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11221</xdr:rowOff>
    </xdr:from>
    <xdr:to>
      <xdr:col>19</xdr:col>
      <xdr:colOff>38100</xdr:colOff>
      <xdr:row>17</xdr:row>
      <xdr:rowOff>112821</xdr:rowOff>
    </xdr:to>
    <xdr:sp macro="" textlink="">
      <xdr:nvSpPr>
        <xdr:cNvPr id="72" name="楕円 71"/>
        <xdr:cNvSpPr/>
      </xdr:nvSpPr>
      <xdr:spPr bwMode="auto">
        <a:xfrm>
          <a:off x="3556000" y="29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122998</xdr:rowOff>
    </xdr:from>
    <xdr:ext cx="762000" cy="259045"/>
    <xdr:sp macro="" textlink="">
      <xdr:nvSpPr>
        <xdr:cNvPr id="73" name="テキスト ボックス 72"/>
        <xdr:cNvSpPr txBox="1"/>
      </xdr:nvSpPr>
      <xdr:spPr>
        <a:xfrm>
          <a:off x="3225800" y="27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21302</xdr:rowOff>
    </xdr:from>
    <xdr:to>
      <xdr:col>15</xdr:col>
      <xdr:colOff>101600</xdr:colOff>
      <xdr:row>17</xdr:row>
      <xdr:rowOff>122902</xdr:rowOff>
    </xdr:to>
    <xdr:sp macro="" textlink="">
      <xdr:nvSpPr>
        <xdr:cNvPr id="74" name="楕円 73"/>
        <xdr:cNvSpPr/>
      </xdr:nvSpPr>
      <xdr:spPr bwMode="auto">
        <a:xfrm>
          <a:off x="2857500" y="298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133079</xdr:rowOff>
    </xdr:from>
    <xdr:ext cx="762000" cy="259045"/>
    <xdr:sp macro="" textlink="">
      <xdr:nvSpPr>
        <xdr:cNvPr id="75" name="テキスト ボックス 74"/>
        <xdr:cNvSpPr txBox="1"/>
      </xdr:nvSpPr>
      <xdr:spPr>
        <a:xfrm>
          <a:off x="2527300" y="275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66698</xdr:rowOff>
    </xdr:from>
    <xdr:to>
      <xdr:col>29</xdr:col>
      <xdr:colOff>127000</xdr:colOff>
      <xdr:row>37</xdr:row>
      <xdr:rowOff>76218</xdr:rowOff>
    </xdr:to>
    <xdr:cxnSp macro="">
      <xdr:nvCxnSpPr>
        <xdr:cNvPr id="111" name="直線コネクタ 110"/>
        <xdr:cNvCxnSpPr/>
      </xdr:nvCxnSpPr>
      <xdr:spPr bwMode="auto">
        <a:xfrm flipV="1">
          <a:off x="5003800" y="7191398"/>
          <a:ext cx="647700" cy="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51476</xdr:rowOff>
    </xdr:from>
    <xdr:ext cx="762000" cy="259045"/>
    <xdr:sp macro="" textlink="">
      <xdr:nvSpPr>
        <xdr:cNvPr id="112" name="人口1人当たり決算額の推移平均値テキスト445"/>
        <xdr:cNvSpPr txBox="1"/>
      </xdr:nvSpPr>
      <xdr:spPr>
        <a:xfrm>
          <a:off x="5740400" y="7176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76218</xdr:rowOff>
    </xdr:from>
    <xdr:to>
      <xdr:col>26</xdr:col>
      <xdr:colOff>50800</xdr:colOff>
      <xdr:row>37</xdr:row>
      <xdr:rowOff>93232</xdr:rowOff>
    </xdr:to>
    <xdr:cxnSp macro="">
      <xdr:nvCxnSpPr>
        <xdr:cNvPr id="114" name="直線コネクタ 113"/>
        <xdr:cNvCxnSpPr/>
      </xdr:nvCxnSpPr>
      <xdr:spPr bwMode="auto">
        <a:xfrm flipV="1">
          <a:off x="4305300" y="7200918"/>
          <a:ext cx="698500" cy="1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80921</xdr:rowOff>
    </xdr:from>
    <xdr:to>
      <xdr:col>22</xdr:col>
      <xdr:colOff>114300</xdr:colOff>
      <xdr:row>37</xdr:row>
      <xdr:rowOff>93232</xdr:rowOff>
    </xdr:to>
    <xdr:cxnSp macro="">
      <xdr:nvCxnSpPr>
        <xdr:cNvPr id="117" name="直線コネクタ 116"/>
        <xdr:cNvCxnSpPr/>
      </xdr:nvCxnSpPr>
      <xdr:spPr bwMode="auto">
        <a:xfrm>
          <a:off x="3606800" y="7205621"/>
          <a:ext cx="698500" cy="1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49766</xdr:rowOff>
    </xdr:from>
    <xdr:to>
      <xdr:col>18</xdr:col>
      <xdr:colOff>177800</xdr:colOff>
      <xdr:row>37</xdr:row>
      <xdr:rowOff>80921</xdr:rowOff>
    </xdr:to>
    <xdr:cxnSp macro="">
      <xdr:nvCxnSpPr>
        <xdr:cNvPr id="120" name="直線コネクタ 119"/>
        <xdr:cNvCxnSpPr/>
      </xdr:nvCxnSpPr>
      <xdr:spPr bwMode="auto">
        <a:xfrm>
          <a:off x="2908300" y="7174466"/>
          <a:ext cx="698500" cy="3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15898</xdr:rowOff>
    </xdr:from>
    <xdr:to>
      <xdr:col>29</xdr:col>
      <xdr:colOff>177800</xdr:colOff>
      <xdr:row>37</xdr:row>
      <xdr:rowOff>117498</xdr:rowOff>
    </xdr:to>
    <xdr:sp macro="" textlink="">
      <xdr:nvSpPr>
        <xdr:cNvPr id="130" name="楕円 129"/>
        <xdr:cNvSpPr/>
      </xdr:nvSpPr>
      <xdr:spPr bwMode="auto">
        <a:xfrm>
          <a:off x="5600700" y="714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32425</xdr:rowOff>
    </xdr:from>
    <xdr:ext cx="762000" cy="259045"/>
    <xdr:sp macro="" textlink="">
      <xdr:nvSpPr>
        <xdr:cNvPr id="131" name="人口1人当たり決算額の推移該当値テキスト445"/>
        <xdr:cNvSpPr txBox="1"/>
      </xdr:nvSpPr>
      <xdr:spPr>
        <a:xfrm>
          <a:off x="5740400" y="69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25418</xdr:rowOff>
    </xdr:from>
    <xdr:to>
      <xdr:col>26</xdr:col>
      <xdr:colOff>101600</xdr:colOff>
      <xdr:row>37</xdr:row>
      <xdr:rowOff>127018</xdr:rowOff>
    </xdr:to>
    <xdr:sp macro="" textlink="">
      <xdr:nvSpPr>
        <xdr:cNvPr id="132" name="楕円 131"/>
        <xdr:cNvSpPr/>
      </xdr:nvSpPr>
      <xdr:spPr bwMode="auto">
        <a:xfrm>
          <a:off x="4953000" y="715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308645</xdr:rowOff>
    </xdr:from>
    <xdr:ext cx="736600" cy="259045"/>
    <xdr:sp macro="" textlink="">
      <xdr:nvSpPr>
        <xdr:cNvPr id="133" name="テキスト ボックス 132"/>
        <xdr:cNvSpPr txBox="1"/>
      </xdr:nvSpPr>
      <xdr:spPr>
        <a:xfrm>
          <a:off x="4622800" y="6918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42432</xdr:rowOff>
    </xdr:from>
    <xdr:to>
      <xdr:col>22</xdr:col>
      <xdr:colOff>165100</xdr:colOff>
      <xdr:row>37</xdr:row>
      <xdr:rowOff>144032</xdr:rowOff>
    </xdr:to>
    <xdr:sp macro="" textlink="">
      <xdr:nvSpPr>
        <xdr:cNvPr id="134" name="楕円 133"/>
        <xdr:cNvSpPr/>
      </xdr:nvSpPr>
      <xdr:spPr bwMode="auto">
        <a:xfrm>
          <a:off x="4254500" y="716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325659</xdr:rowOff>
    </xdr:from>
    <xdr:ext cx="762000" cy="259045"/>
    <xdr:sp macro="" textlink="">
      <xdr:nvSpPr>
        <xdr:cNvPr id="135" name="テキスト ボックス 134"/>
        <xdr:cNvSpPr txBox="1"/>
      </xdr:nvSpPr>
      <xdr:spPr>
        <a:xfrm>
          <a:off x="3924300" y="69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30121</xdr:rowOff>
    </xdr:from>
    <xdr:to>
      <xdr:col>19</xdr:col>
      <xdr:colOff>38100</xdr:colOff>
      <xdr:row>37</xdr:row>
      <xdr:rowOff>131721</xdr:rowOff>
    </xdr:to>
    <xdr:sp macro="" textlink="">
      <xdr:nvSpPr>
        <xdr:cNvPr id="136" name="楕円 135"/>
        <xdr:cNvSpPr/>
      </xdr:nvSpPr>
      <xdr:spPr bwMode="auto">
        <a:xfrm>
          <a:off x="3556000" y="715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116498</xdr:rowOff>
    </xdr:from>
    <xdr:ext cx="762000" cy="259045"/>
    <xdr:sp macro="" textlink="">
      <xdr:nvSpPr>
        <xdr:cNvPr id="137" name="テキスト ボックス 136"/>
        <xdr:cNvSpPr txBox="1"/>
      </xdr:nvSpPr>
      <xdr:spPr>
        <a:xfrm>
          <a:off x="3225800" y="724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170416</xdr:rowOff>
    </xdr:from>
    <xdr:to>
      <xdr:col>15</xdr:col>
      <xdr:colOff>101600</xdr:colOff>
      <xdr:row>37</xdr:row>
      <xdr:rowOff>100566</xdr:rowOff>
    </xdr:to>
    <xdr:sp macro="" textlink="">
      <xdr:nvSpPr>
        <xdr:cNvPr id="138" name="楕円 137"/>
        <xdr:cNvSpPr/>
      </xdr:nvSpPr>
      <xdr:spPr bwMode="auto">
        <a:xfrm>
          <a:off x="2857500" y="712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85343</xdr:rowOff>
    </xdr:from>
    <xdr:ext cx="762000" cy="259045"/>
    <xdr:sp macro="" textlink="">
      <xdr:nvSpPr>
        <xdr:cNvPr id="139" name="テキスト ボックス 138"/>
        <xdr:cNvSpPr txBox="1"/>
      </xdr:nvSpPr>
      <xdr:spPr>
        <a:xfrm>
          <a:off x="2527300" y="72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29,415
233.11
18,391,036
17,694,636
515,121
8,904,293
17,461,659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86423</xdr:rowOff>
    </xdr:from>
    <xdr:to>
      <xdr:col>24</xdr:col>
      <xdr:colOff>63500</xdr:colOff>
      <xdr:row>36</xdr:row>
      <xdr:rowOff>94451</xdr:rowOff>
    </xdr:to>
    <xdr:cxnSp macro="">
      <xdr:nvCxnSpPr>
        <xdr:cNvPr id="58" name="直線コネクタ 57"/>
        <xdr:cNvCxnSpPr/>
      </xdr:nvCxnSpPr>
      <xdr:spPr>
        <a:xfrm flipV="1">
          <a:off x="3797300" y="6258623"/>
          <a:ext cx="8382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92640</xdr:rowOff>
    </xdr:from>
    <xdr:to>
      <xdr:col>19</xdr:col>
      <xdr:colOff>177800</xdr:colOff>
      <xdr:row>36</xdr:row>
      <xdr:rowOff>94451</xdr:rowOff>
    </xdr:to>
    <xdr:cxnSp macro="">
      <xdr:nvCxnSpPr>
        <xdr:cNvPr id="61" name="直線コネクタ 60"/>
        <xdr:cNvCxnSpPr/>
      </xdr:nvCxnSpPr>
      <xdr:spPr>
        <a:xfrm>
          <a:off x="2908300" y="6264840"/>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86816</xdr:rowOff>
    </xdr:from>
    <xdr:to>
      <xdr:col>15</xdr:col>
      <xdr:colOff>50800</xdr:colOff>
      <xdr:row>36</xdr:row>
      <xdr:rowOff>92640</xdr:rowOff>
    </xdr:to>
    <xdr:cxnSp macro="">
      <xdr:nvCxnSpPr>
        <xdr:cNvPr id="64" name="直線コネクタ 63"/>
        <xdr:cNvCxnSpPr/>
      </xdr:nvCxnSpPr>
      <xdr:spPr>
        <a:xfrm>
          <a:off x="2019300" y="6259016"/>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86816</xdr:rowOff>
    </xdr:from>
    <xdr:to>
      <xdr:col>10</xdr:col>
      <xdr:colOff>114300</xdr:colOff>
      <xdr:row>36</xdr:row>
      <xdr:rowOff>98145</xdr:rowOff>
    </xdr:to>
    <xdr:cxnSp macro="">
      <xdr:nvCxnSpPr>
        <xdr:cNvPr id="67" name="直線コネクタ 66"/>
        <xdr:cNvCxnSpPr/>
      </xdr:nvCxnSpPr>
      <xdr:spPr>
        <a:xfrm flipV="1">
          <a:off x="1130300" y="6259016"/>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139345</xdr:rowOff>
    </xdr:from>
    <xdr:ext cx="534377" cy="259045"/>
    <xdr:sp macro="" textlink="">
      <xdr:nvSpPr>
        <xdr:cNvPr id="69" name="テキスト ボックス 68"/>
        <xdr:cNvSpPr txBox="1"/>
      </xdr:nvSpPr>
      <xdr:spPr>
        <a:xfrm>
          <a:off x="1752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144274</xdr:rowOff>
    </xdr:from>
    <xdr:ext cx="534377" cy="259045"/>
    <xdr:sp macro="" textlink="">
      <xdr:nvSpPr>
        <xdr:cNvPr id="71" name="テキスト ボックス 70"/>
        <xdr:cNvSpPr txBox="1"/>
      </xdr:nvSpPr>
      <xdr:spPr>
        <a:xfrm>
          <a:off x="863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35623</xdr:rowOff>
    </xdr:from>
    <xdr:to>
      <xdr:col>24</xdr:col>
      <xdr:colOff>114300</xdr:colOff>
      <xdr:row>36</xdr:row>
      <xdr:rowOff>137223</xdr:rowOff>
    </xdr:to>
    <xdr:sp macro="" textlink="">
      <xdr:nvSpPr>
        <xdr:cNvPr id="77" name="楕円 76"/>
        <xdr:cNvSpPr/>
      </xdr:nvSpPr>
      <xdr:spPr>
        <a:xfrm>
          <a:off x="4584700" y="62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58500</xdr:rowOff>
    </xdr:from>
    <xdr:ext cx="534377" cy="259045"/>
    <xdr:sp macro="" textlink="">
      <xdr:nvSpPr>
        <xdr:cNvPr id="78" name="人件費該当値テキスト"/>
        <xdr:cNvSpPr txBox="1"/>
      </xdr:nvSpPr>
      <xdr:spPr>
        <a:xfrm>
          <a:off x="4686300" y="60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43651</xdr:rowOff>
    </xdr:from>
    <xdr:to>
      <xdr:col>20</xdr:col>
      <xdr:colOff>38100</xdr:colOff>
      <xdr:row>36</xdr:row>
      <xdr:rowOff>145251</xdr:rowOff>
    </xdr:to>
    <xdr:sp macro="" textlink="">
      <xdr:nvSpPr>
        <xdr:cNvPr id="79" name="楕円 78"/>
        <xdr:cNvSpPr/>
      </xdr:nvSpPr>
      <xdr:spPr>
        <a:xfrm>
          <a:off x="3746500" y="62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161778</xdr:rowOff>
    </xdr:from>
    <xdr:ext cx="534377" cy="259045"/>
    <xdr:sp macro="" textlink="">
      <xdr:nvSpPr>
        <xdr:cNvPr id="80" name="テキスト ボックス 79"/>
        <xdr:cNvSpPr txBox="1"/>
      </xdr:nvSpPr>
      <xdr:spPr>
        <a:xfrm>
          <a:off x="3530111" y="59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41840</xdr:rowOff>
    </xdr:from>
    <xdr:to>
      <xdr:col>15</xdr:col>
      <xdr:colOff>101600</xdr:colOff>
      <xdr:row>36</xdr:row>
      <xdr:rowOff>143440</xdr:rowOff>
    </xdr:to>
    <xdr:sp macro="" textlink="">
      <xdr:nvSpPr>
        <xdr:cNvPr id="81" name="楕円 80"/>
        <xdr:cNvSpPr/>
      </xdr:nvSpPr>
      <xdr:spPr>
        <a:xfrm>
          <a:off x="2857500" y="62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159967</xdr:rowOff>
    </xdr:from>
    <xdr:ext cx="534377" cy="259045"/>
    <xdr:sp macro="" textlink="">
      <xdr:nvSpPr>
        <xdr:cNvPr id="82" name="テキスト ボックス 81"/>
        <xdr:cNvSpPr txBox="1"/>
      </xdr:nvSpPr>
      <xdr:spPr>
        <a:xfrm>
          <a:off x="2641111" y="59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36016</xdr:rowOff>
    </xdr:from>
    <xdr:to>
      <xdr:col>10</xdr:col>
      <xdr:colOff>165100</xdr:colOff>
      <xdr:row>36</xdr:row>
      <xdr:rowOff>137616</xdr:rowOff>
    </xdr:to>
    <xdr:sp macro="" textlink="">
      <xdr:nvSpPr>
        <xdr:cNvPr id="83" name="楕円 82"/>
        <xdr:cNvSpPr/>
      </xdr:nvSpPr>
      <xdr:spPr>
        <a:xfrm>
          <a:off x="1968500" y="62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154143</xdr:rowOff>
    </xdr:from>
    <xdr:ext cx="534377" cy="259045"/>
    <xdr:sp macro="" textlink="">
      <xdr:nvSpPr>
        <xdr:cNvPr id="84" name="テキスト ボックス 83"/>
        <xdr:cNvSpPr txBox="1"/>
      </xdr:nvSpPr>
      <xdr:spPr>
        <a:xfrm>
          <a:off x="1752111" y="59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47345</xdr:rowOff>
    </xdr:from>
    <xdr:to>
      <xdr:col>6</xdr:col>
      <xdr:colOff>38100</xdr:colOff>
      <xdr:row>36</xdr:row>
      <xdr:rowOff>148945</xdr:rowOff>
    </xdr:to>
    <xdr:sp macro="" textlink="">
      <xdr:nvSpPr>
        <xdr:cNvPr id="85" name="楕円 84"/>
        <xdr:cNvSpPr/>
      </xdr:nvSpPr>
      <xdr:spPr>
        <a:xfrm>
          <a:off x="1079500" y="6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165472</xdr:rowOff>
    </xdr:from>
    <xdr:ext cx="534377" cy="259045"/>
    <xdr:sp macro="" textlink="">
      <xdr:nvSpPr>
        <xdr:cNvPr id="86" name="テキスト ボックス 85"/>
        <xdr:cNvSpPr txBox="1"/>
      </xdr:nvSpPr>
      <xdr:spPr>
        <a:xfrm>
          <a:off x="863111" y="59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140005</xdr:rowOff>
    </xdr:from>
    <xdr:to>
      <xdr:col>24</xdr:col>
      <xdr:colOff>63500</xdr:colOff>
      <xdr:row>56</xdr:row>
      <xdr:rowOff>149367</xdr:rowOff>
    </xdr:to>
    <xdr:cxnSp macro="">
      <xdr:nvCxnSpPr>
        <xdr:cNvPr id="118" name="直線コネクタ 117"/>
        <xdr:cNvCxnSpPr/>
      </xdr:nvCxnSpPr>
      <xdr:spPr>
        <a:xfrm flipV="1">
          <a:off x="3797300" y="9741205"/>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149367</xdr:rowOff>
    </xdr:from>
    <xdr:to>
      <xdr:col>19</xdr:col>
      <xdr:colOff>177800</xdr:colOff>
      <xdr:row>57</xdr:row>
      <xdr:rowOff>35557</xdr:rowOff>
    </xdr:to>
    <xdr:cxnSp macro="">
      <xdr:nvCxnSpPr>
        <xdr:cNvPr id="121" name="直線コネクタ 120"/>
        <xdr:cNvCxnSpPr/>
      </xdr:nvCxnSpPr>
      <xdr:spPr>
        <a:xfrm flipV="1">
          <a:off x="2908300" y="9750567"/>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35557</xdr:rowOff>
    </xdr:from>
    <xdr:to>
      <xdr:col>15</xdr:col>
      <xdr:colOff>50800</xdr:colOff>
      <xdr:row>57</xdr:row>
      <xdr:rowOff>61116</xdr:rowOff>
    </xdr:to>
    <xdr:cxnSp macro="">
      <xdr:nvCxnSpPr>
        <xdr:cNvPr id="124" name="直線コネクタ 123"/>
        <xdr:cNvCxnSpPr/>
      </xdr:nvCxnSpPr>
      <xdr:spPr>
        <a:xfrm flipV="1">
          <a:off x="2019300" y="9808207"/>
          <a:ext cx="889000" cy="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61116</xdr:rowOff>
    </xdr:from>
    <xdr:to>
      <xdr:col>10</xdr:col>
      <xdr:colOff>114300</xdr:colOff>
      <xdr:row>57</xdr:row>
      <xdr:rowOff>95950</xdr:rowOff>
    </xdr:to>
    <xdr:cxnSp macro="">
      <xdr:nvCxnSpPr>
        <xdr:cNvPr id="127" name="直線コネクタ 126"/>
        <xdr:cNvCxnSpPr/>
      </xdr:nvCxnSpPr>
      <xdr:spPr>
        <a:xfrm flipV="1">
          <a:off x="1130300" y="9833766"/>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89205</xdr:rowOff>
    </xdr:from>
    <xdr:to>
      <xdr:col>24</xdr:col>
      <xdr:colOff>114300</xdr:colOff>
      <xdr:row>57</xdr:row>
      <xdr:rowOff>19355</xdr:rowOff>
    </xdr:to>
    <xdr:sp macro="" textlink="">
      <xdr:nvSpPr>
        <xdr:cNvPr id="137" name="楕円 136"/>
        <xdr:cNvSpPr/>
      </xdr:nvSpPr>
      <xdr:spPr>
        <a:xfrm>
          <a:off x="4584700" y="96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112082</xdr:rowOff>
    </xdr:from>
    <xdr:ext cx="534377" cy="259045"/>
    <xdr:sp macro="" textlink="">
      <xdr:nvSpPr>
        <xdr:cNvPr id="138" name="物件費該当値テキスト"/>
        <xdr:cNvSpPr txBox="1"/>
      </xdr:nvSpPr>
      <xdr:spPr>
        <a:xfrm>
          <a:off x="4686300" y="95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98567</xdr:rowOff>
    </xdr:from>
    <xdr:to>
      <xdr:col>20</xdr:col>
      <xdr:colOff>38100</xdr:colOff>
      <xdr:row>57</xdr:row>
      <xdr:rowOff>28717</xdr:rowOff>
    </xdr:to>
    <xdr:sp macro="" textlink="">
      <xdr:nvSpPr>
        <xdr:cNvPr id="139" name="楕円 138"/>
        <xdr:cNvSpPr/>
      </xdr:nvSpPr>
      <xdr:spPr>
        <a:xfrm>
          <a:off x="3746500" y="96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45244</xdr:rowOff>
    </xdr:from>
    <xdr:ext cx="534377" cy="259045"/>
    <xdr:sp macro="" textlink="">
      <xdr:nvSpPr>
        <xdr:cNvPr id="140" name="テキスト ボックス 139"/>
        <xdr:cNvSpPr txBox="1"/>
      </xdr:nvSpPr>
      <xdr:spPr>
        <a:xfrm>
          <a:off x="3530111" y="94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156207</xdr:rowOff>
    </xdr:from>
    <xdr:to>
      <xdr:col>15</xdr:col>
      <xdr:colOff>101600</xdr:colOff>
      <xdr:row>57</xdr:row>
      <xdr:rowOff>86357</xdr:rowOff>
    </xdr:to>
    <xdr:sp macro="" textlink="">
      <xdr:nvSpPr>
        <xdr:cNvPr id="141" name="楕円 140"/>
        <xdr:cNvSpPr/>
      </xdr:nvSpPr>
      <xdr:spPr>
        <a:xfrm>
          <a:off x="2857500" y="97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102884</xdr:rowOff>
    </xdr:from>
    <xdr:ext cx="534377" cy="259045"/>
    <xdr:sp macro="" textlink="">
      <xdr:nvSpPr>
        <xdr:cNvPr id="142" name="テキスト ボックス 141"/>
        <xdr:cNvSpPr txBox="1"/>
      </xdr:nvSpPr>
      <xdr:spPr>
        <a:xfrm>
          <a:off x="2641111" y="95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10316</xdr:rowOff>
    </xdr:from>
    <xdr:to>
      <xdr:col>10</xdr:col>
      <xdr:colOff>165100</xdr:colOff>
      <xdr:row>57</xdr:row>
      <xdr:rowOff>111916</xdr:rowOff>
    </xdr:to>
    <xdr:sp macro="" textlink="">
      <xdr:nvSpPr>
        <xdr:cNvPr id="143" name="楕円 142"/>
        <xdr:cNvSpPr/>
      </xdr:nvSpPr>
      <xdr:spPr>
        <a:xfrm>
          <a:off x="1968500" y="97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103043</xdr:rowOff>
    </xdr:from>
    <xdr:ext cx="534377" cy="259045"/>
    <xdr:sp macro="" textlink="">
      <xdr:nvSpPr>
        <xdr:cNvPr id="144" name="テキスト ボックス 143"/>
        <xdr:cNvSpPr txBox="1"/>
      </xdr:nvSpPr>
      <xdr:spPr>
        <a:xfrm>
          <a:off x="1752111" y="98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45150</xdr:rowOff>
    </xdr:from>
    <xdr:to>
      <xdr:col>6</xdr:col>
      <xdr:colOff>38100</xdr:colOff>
      <xdr:row>57</xdr:row>
      <xdr:rowOff>146750</xdr:rowOff>
    </xdr:to>
    <xdr:sp macro="" textlink="">
      <xdr:nvSpPr>
        <xdr:cNvPr id="145" name="楕円 144"/>
        <xdr:cNvSpPr/>
      </xdr:nvSpPr>
      <xdr:spPr>
        <a:xfrm>
          <a:off x="1079500" y="98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137877</xdr:rowOff>
    </xdr:from>
    <xdr:ext cx="534377" cy="259045"/>
    <xdr:sp macro="" textlink="">
      <xdr:nvSpPr>
        <xdr:cNvPr id="146" name="テキスト ボックス 145"/>
        <xdr:cNvSpPr txBox="1"/>
      </xdr:nvSpPr>
      <xdr:spPr>
        <a:xfrm>
          <a:off x="863111" y="99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140089</xdr:rowOff>
    </xdr:from>
    <xdr:to>
      <xdr:col>24</xdr:col>
      <xdr:colOff>63500</xdr:colOff>
      <xdr:row>77</xdr:row>
      <xdr:rowOff>169075</xdr:rowOff>
    </xdr:to>
    <xdr:cxnSp macro="">
      <xdr:nvCxnSpPr>
        <xdr:cNvPr id="173" name="直線コネクタ 172"/>
        <xdr:cNvCxnSpPr/>
      </xdr:nvCxnSpPr>
      <xdr:spPr>
        <a:xfrm>
          <a:off x="3797300" y="13341739"/>
          <a:ext cx="8382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140089</xdr:rowOff>
    </xdr:from>
    <xdr:to>
      <xdr:col>19</xdr:col>
      <xdr:colOff>177800</xdr:colOff>
      <xdr:row>78</xdr:row>
      <xdr:rowOff>4049</xdr:rowOff>
    </xdr:to>
    <xdr:cxnSp macro="">
      <xdr:nvCxnSpPr>
        <xdr:cNvPr id="176" name="直線コネクタ 175"/>
        <xdr:cNvCxnSpPr/>
      </xdr:nvCxnSpPr>
      <xdr:spPr>
        <a:xfrm flipV="1">
          <a:off x="2908300" y="13341739"/>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8" name="テキスト ボックス 177"/>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156457</xdr:rowOff>
    </xdr:from>
    <xdr:to>
      <xdr:col>15</xdr:col>
      <xdr:colOff>50800</xdr:colOff>
      <xdr:row>78</xdr:row>
      <xdr:rowOff>4049</xdr:rowOff>
    </xdr:to>
    <xdr:cxnSp macro="">
      <xdr:nvCxnSpPr>
        <xdr:cNvPr id="179" name="直線コネクタ 178"/>
        <xdr:cNvCxnSpPr/>
      </xdr:nvCxnSpPr>
      <xdr:spPr>
        <a:xfrm>
          <a:off x="2019300" y="13358107"/>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49108</xdr:rowOff>
    </xdr:from>
    <xdr:ext cx="469744" cy="259045"/>
    <xdr:sp macro="" textlink="">
      <xdr:nvSpPr>
        <xdr:cNvPr id="181" name="テキスト ボックス 180"/>
        <xdr:cNvSpPr txBox="1"/>
      </xdr:nvSpPr>
      <xdr:spPr>
        <a:xfrm>
          <a:off x="2673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138945</xdr:rowOff>
    </xdr:from>
    <xdr:to>
      <xdr:col>10</xdr:col>
      <xdr:colOff>114300</xdr:colOff>
      <xdr:row>77</xdr:row>
      <xdr:rowOff>156457</xdr:rowOff>
    </xdr:to>
    <xdr:cxnSp macro="">
      <xdr:nvCxnSpPr>
        <xdr:cNvPr id="182" name="直線コネクタ 181"/>
        <xdr:cNvCxnSpPr/>
      </xdr:nvCxnSpPr>
      <xdr:spPr>
        <a:xfrm>
          <a:off x="1130300" y="13340595"/>
          <a:ext cx="8890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43736</xdr:rowOff>
    </xdr:from>
    <xdr:ext cx="469744" cy="259045"/>
    <xdr:sp macro="" textlink="">
      <xdr:nvSpPr>
        <xdr:cNvPr id="186" name="テキスト ボックス 185"/>
        <xdr:cNvSpPr txBox="1"/>
      </xdr:nvSpPr>
      <xdr:spPr>
        <a:xfrm>
          <a:off x="895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118275</xdr:rowOff>
    </xdr:from>
    <xdr:to>
      <xdr:col>24</xdr:col>
      <xdr:colOff>114300</xdr:colOff>
      <xdr:row>78</xdr:row>
      <xdr:rowOff>48425</xdr:rowOff>
    </xdr:to>
    <xdr:sp macro="" textlink="">
      <xdr:nvSpPr>
        <xdr:cNvPr id="192" name="楕円 191"/>
        <xdr:cNvSpPr/>
      </xdr:nvSpPr>
      <xdr:spPr>
        <a:xfrm>
          <a:off x="4584700" y="133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76265</xdr:rowOff>
    </xdr:from>
    <xdr:ext cx="469744" cy="259045"/>
    <xdr:sp macro="" textlink="">
      <xdr:nvSpPr>
        <xdr:cNvPr id="193" name="維持補修費該当値テキスト"/>
        <xdr:cNvSpPr txBox="1"/>
      </xdr:nvSpPr>
      <xdr:spPr>
        <a:xfrm>
          <a:off x="4686300" y="1327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89289</xdr:rowOff>
    </xdr:from>
    <xdr:to>
      <xdr:col>20</xdr:col>
      <xdr:colOff>38100</xdr:colOff>
      <xdr:row>78</xdr:row>
      <xdr:rowOff>19439</xdr:rowOff>
    </xdr:to>
    <xdr:sp macro="" textlink="">
      <xdr:nvSpPr>
        <xdr:cNvPr id="194" name="楕円 193"/>
        <xdr:cNvSpPr/>
      </xdr:nvSpPr>
      <xdr:spPr>
        <a:xfrm>
          <a:off x="3746500" y="132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35966</xdr:rowOff>
    </xdr:from>
    <xdr:ext cx="469744" cy="259045"/>
    <xdr:sp macro="" textlink="">
      <xdr:nvSpPr>
        <xdr:cNvPr id="195" name="テキスト ボックス 194"/>
        <xdr:cNvSpPr txBox="1"/>
      </xdr:nvSpPr>
      <xdr:spPr>
        <a:xfrm>
          <a:off x="3562428" y="1306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124699</xdr:rowOff>
    </xdr:from>
    <xdr:to>
      <xdr:col>15</xdr:col>
      <xdr:colOff>101600</xdr:colOff>
      <xdr:row>78</xdr:row>
      <xdr:rowOff>54849</xdr:rowOff>
    </xdr:to>
    <xdr:sp macro="" textlink="">
      <xdr:nvSpPr>
        <xdr:cNvPr id="196" name="楕円 195"/>
        <xdr:cNvSpPr/>
      </xdr:nvSpPr>
      <xdr:spPr>
        <a:xfrm>
          <a:off x="2857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71376</xdr:rowOff>
    </xdr:from>
    <xdr:ext cx="469744" cy="259045"/>
    <xdr:sp macro="" textlink="">
      <xdr:nvSpPr>
        <xdr:cNvPr id="197" name="テキスト ボックス 196"/>
        <xdr:cNvSpPr txBox="1"/>
      </xdr:nvSpPr>
      <xdr:spPr>
        <a:xfrm>
          <a:off x="2673428" y="131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105657</xdr:rowOff>
    </xdr:from>
    <xdr:to>
      <xdr:col>10</xdr:col>
      <xdr:colOff>165100</xdr:colOff>
      <xdr:row>78</xdr:row>
      <xdr:rowOff>35807</xdr:rowOff>
    </xdr:to>
    <xdr:sp macro="" textlink="">
      <xdr:nvSpPr>
        <xdr:cNvPr id="198" name="楕円 197"/>
        <xdr:cNvSpPr/>
      </xdr:nvSpPr>
      <xdr:spPr>
        <a:xfrm>
          <a:off x="1968500" y="133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26934</xdr:rowOff>
    </xdr:from>
    <xdr:ext cx="469744" cy="259045"/>
    <xdr:sp macro="" textlink="">
      <xdr:nvSpPr>
        <xdr:cNvPr id="199" name="テキスト ボックス 198"/>
        <xdr:cNvSpPr txBox="1"/>
      </xdr:nvSpPr>
      <xdr:spPr>
        <a:xfrm>
          <a:off x="1784428" y="1340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88145</xdr:rowOff>
    </xdr:from>
    <xdr:to>
      <xdr:col>6</xdr:col>
      <xdr:colOff>38100</xdr:colOff>
      <xdr:row>78</xdr:row>
      <xdr:rowOff>18295</xdr:rowOff>
    </xdr:to>
    <xdr:sp macro="" textlink="">
      <xdr:nvSpPr>
        <xdr:cNvPr id="200" name="楕円 199"/>
        <xdr:cNvSpPr/>
      </xdr:nvSpPr>
      <xdr:spPr>
        <a:xfrm>
          <a:off x="1079500" y="132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34822</xdr:rowOff>
    </xdr:from>
    <xdr:ext cx="469744" cy="259045"/>
    <xdr:sp macro="" textlink="">
      <xdr:nvSpPr>
        <xdr:cNvPr id="201" name="テキスト ボックス 200"/>
        <xdr:cNvSpPr txBox="1"/>
      </xdr:nvSpPr>
      <xdr:spPr>
        <a:xfrm>
          <a:off x="895428" y="1306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114013</xdr:rowOff>
    </xdr:from>
    <xdr:to>
      <xdr:col>24</xdr:col>
      <xdr:colOff>63500</xdr:colOff>
      <xdr:row>97</xdr:row>
      <xdr:rowOff>124223</xdr:rowOff>
    </xdr:to>
    <xdr:cxnSp macro="">
      <xdr:nvCxnSpPr>
        <xdr:cNvPr id="231" name="直線コネクタ 230"/>
        <xdr:cNvCxnSpPr/>
      </xdr:nvCxnSpPr>
      <xdr:spPr>
        <a:xfrm>
          <a:off x="3797300" y="16744663"/>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114013</xdr:rowOff>
    </xdr:from>
    <xdr:to>
      <xdr:col>19</xdr:col>
      <xdr:colOff>177800</xdr:colOff>
      <xdr:row>97</xdr:row>
      <xdr:rowOff>144873</xdr:rowOff>
    </xdr:to>
    <xdr:cxnSp macro="">
      <xdr:nvCxnSpPr>
        <xdr:cNvPr id="234" name="直線コネクタ 233"/>
        <xdr:cNvCxnSpPr/>
      </xdr:nvCxnSpPr>
      <xdr:spPr>
        <a:xfrm flipV="1">
          <a:off x="2908300" y="16744663"/>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144873</xdr:rowOff>
    </xdr:from>
    <xdr:to>
      <xdr:col>15</xdr:col>
      <xdr:colOff>50800</xdr:colOff>
      <xdr:row>98</xdr:row>
      <xdr:rowOff>18573</xdr:rowOff>
    </xdr:to>
    <xdr:cxnSp macro="">
      <xdr:nvCxnSpPr>
        <xdr:cNvPr id="237" name="直線コネクタ 236"/>
        <xdr:cNvCxnSpPr/>
      </xdr:nvCxnSpPr>
      <xdr:spPr>
        <a:xfrm flipV="1">
          <a:off x="2019300" y="16775523"/>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18573</xdr:rowOff>
    </xdr:from>
    <xdr:to>
      <xdr:col>10</xdr:col>
      <xdr:colOff>114300</xdr:colOff>
      <xdr:row>98</xdr:row>
      <xdr:rowOff>37500</xdr:rowOff>
    </xdr:to>
    <xdr:cxnSp macro="">
      <xdr:nvCxnSpPr>
        <xdr:cNvPr id="240" name="直線コネクタ 239"/>
        <xdr:cNvCxnSpPr/>
      </xdr:nvCxnSpPr>
      <xdr:spPr>
        <a:xfrm flipV="1">
          <a:off x="1130300" y="16820673"/>
          <a:ext cx="889000"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42" name="テキスト ボックス 241"/>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44" name="テキスト ボックス 243"/>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73423</xdr:rowOff>
    </xdr:from>
    <xdr:to>
      <xdr:col>24</xdr:col>
      <xdr:colOff>114300</xdr:colOff>
      <xdr:row>98</xdr:row>
      <xdr:rowOff>3573</xdr:rowOff>
    </xdr:to>
    <xdr:sp macro="" textlink="">
      <xdr:nvSpPr>
        <xdr:cNvPr id="250" name="楕円 249"/>
        <xdr:cNvSpPr/>
      </xdr:nvSpPr>
      <xdr:spPr>
        <a:xfrm>
          <a:off x="45847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51850</xdr:rowOff>
    </xdr:from>
    <xdr:ext cx="534377" cy="259045"/>
    <xdr:sp macro="" textlink="">
      <xdr:nvSpPr>
        <xdr:cNvPr id="251" name="扶助費該当値テキスト"/>
        <xdr:cNvSpPr txBox="1"/>
      </xdr:nvSpPr>
      <xdr:spPr>
        <a:xfrm>
          <a:off x="4686300" y="166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63213</xdr:rowOff>
    </xdr:from>
    <xdr:to>
      <xdr:col>20</xdr:col>
      <xdr:colOff>38100</xdr:colOff>
      <xdr:row>97</xdr:row>
      <xdr:rowOff>164813</xdr:rowOff>
    </xdr:to>
    <xdr:sp macro="" textlink="">
      <xdr:nvSpPr>
        <xdr:cNvPr id="252" name="楕円 251"/>
        <xdr:cNvSpPr/>
      </xdr:nvSpPr>
      <xdr:spPr>
        <a:xfrm>
          <a:off x="3746500" y="166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155940</xdr:rowOff>
    </xdr:from>
    <xdr:ext cx="534377" cy="259045"/>
    <xdr:sp macro="" textlink="">
      <xdr:nvSpPr>
        <xdr:cNvPr id="253" name="テキスト ボックス 252"/>
        <xdr:cNvSpPr txBox="1"/>
      </xdr:nvSpPr>
      <xdr:spPr>
        <a:xfrm>
          <a:off x="3530111" y="167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94073</xdr:rowOff>
    </xdr:from>
    <xdr:to>
      <xdr:col>15</xdr:col>
      <xdr:colOff>101600</xdr:colOff>
      <xdr:row>98</xdr:row>
      <xdr:rowOff>24223</xdr:rowOff>
    </xdr:to>
    <xdr:sp macro="" textlink="">
      <xdr:nvSpPr>
        <xdr:cNvPr id="254" name="楕円 253"/>
        <xdr:cNvSpPr/>
      </xdr:nvSpPr>
      <xdr:spPr>
        <a:xfrm>
          <a:off x="2857500" y="167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15350</xdr:rowOff>
    </xdr:from>
    <xdr:ext cx="534377" cy="259045"/>
    <xdr:sp macro="" textlink="">
      <xdr:nvSpPr>
        <xdr:cNvPr id="255" name="テキスト ボックス 254"/>
        <xdr:cNvSpPr txBox="1"/>
      </xdr:nvSpPr>
      <xdr:spPr>
        <a:xfrm>
          <a:off x="2641111" y="1681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139223</xdr:rowOff>
    </xdr:from>
    <xdr:to>
      <xdr:col>10</xdr:col>
      <xdr:colOff>165100</xdr:colOff>
      <xdr:row>98</xdr:row>
      <xdr:rowOff>69373</xdr:rowOff>
    </xdr:to>
    <xdr:sp macro="" textlink="">
      <xdr:nvSpPr>
        <xdr:cNvPr id="256" name="楕円 255"/>
        <xdr:cNvSpPr/>
      </xdr:nvSpPr>
      <xdr:spPr>
        <a:xfrm>
          <a:off x="1968500" y="167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60500</xdr:rowOff>
    </xdr:from>
    <xdr:ext cx="534377" cy="259045"/>
    <xdr:sp macro="" textlink="">
      <xdr:nvSpPr>
        <xdr:cNvPr id="257" name="テキスト ボックス 256"/>
        <xdr:cNvSpPr txBox="1"/>
      </xdr:nvSpPr>
      <xdr:spPr>
        <a:xfrm>
          <a:off x="1752111" y="1686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158150</xdr:rowOff>
    </xdr:from>
    <xdr:to>
      <xdr:col>6</xdr:col>
      <xdr:colOff>38100</xdr:colOff>
      <xdr:row>98</xdr:row>
      <xdr:rowOff>88300</xdr:rowOff>
    </xdr:to>
    <xdr:sp macro="" textlink="">
      <xdr:nvSpPr>
        <xdr:cNvPr id="258" name="楕円 257"/>
        <xdr:cNvSpPr/>
      </xdr:nvSpPr>
      <xdr:spPr>
        <a:xfrm>
          <a:off x="1079500" y="167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79427</xdr:rowOff>
    </xdr:from>
    <xdr:ext cx="534377" cy="259045"/>
    <xdr:sp macro="" textlink="">
      <xdr:nvSpPr>
        <xdr:cNvPr id="259" name="テキスト ボックス 258"/>
        <xdr:cNvSpPr txBox="1"/>
      </xdr:nvSpPr>
      <xdr:spPr>
        <a:xfrm>
          <a:off x="863111" y="1688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29101</xdr:rowOff>
    </xdr:from>
    <xdr:to>
      <xdr:col>55</xdr:col>
      <xdr:colOff>0</xdr:colOff>
      <xdr:row>37</xdr:row>
      <xdr:rowOff>32595</xdr:rowOff>
    </xdr:to>
    <xdr:cxnSp macro="">
      <xdr:nvCxnSpPr>
        <xdr:cNvPr id="291" name="直線コネクタ 290"/>
        <xdr:cNvCxnSpPr/>
      </xdr:nvCxnSpPr>
      <xdr:spPr>
        <a:xfrm>
          <a:off x="9639300" y="6372751"/>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13698</xdr:rowOff>
    </xdr:from>
    <xdr:to>
      <xdr:col>50</xdr:col>
      <xdr:colOff>114300</xdr:colOff>
      <xdr:row>37</xdr:row>
      <xdr:rowOff>29101</xdr:rowOff>
    </xdr:to>
    <xdr:cxnSp macro="">
      <xdr:nvCxnSpPr>
        <xdr:cNvPr id="294" name="直線コネクタ 293"/>
        <xdr:cNvCxnSpPr/>
      </xdr:nvCxnSpPr>
      <xdr:spPr>
        <a:xfrm>
          <a:off x="8750300" y="6014448"/>
          <a:ext cx="889000" cy="35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13698</xdr:rowOff>
    </xdr:from>
    <xdr:to>
      <xdr:col>45</xdr:col>
      <xdr:colOff>177800</xdr:colOff>
      <xdr:row>37</xdr:row>
      <xdr:rowOff>126093</xdr:rowOff>
    </xdr:to>
    <xdr:cxnSp macro="">
      <xdr:nvCxnSpPr>
        <xdr:cNvPr id="297" name="直線コネクタ 296"/>
        <xdr:cNvCxnSpPr/>
      </xdr:nvCxnSpPr>
      <xdr:spPr>
        <a:xfrm flipV="1">
          <a:off x="7861300" y="6014448"/>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3287</xdr:rowOff>
    </xdr:from>
    <xdr:ext cx="534377" cy="259045"/>
    <xdr:sp macro="" textlink="">
      <xdr:nvSpPr>
        <xdr:cNvPr id="299" name="テキスト ボックス 298"/>
        <xdr:cNvSpPr txBox="1"/>
      </xdr:nvSpPr>
      <xdr:spPr>
        <a:xfrm>
          <a:off x="8483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81135</xdr:rowOff>
    </xdr:from>
    <xdr:to>
      <xdr:col>41</xdr:col>
      <xdr:colOff>50800</xdr:colOff>
      <xdr:row>37</xdr:row>
      <xdr:rowOff>126093</xdr:rowOff>
    </xdr:to>
    <xdr:cxnSp macro="">
      <xdr:nvCxnSpPr>
        <xdr:cNvPr id="300" name="直線コネクタ 299"/>
        <xdr:cNvCxnSpPr/>
      </xdr:nvCxnSpPr>
      <xdr:spPr>
        <a:xfrm>
          <a:off x="6972300" y="642478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15260</xdr:rowOff>
    </xdr:from>
    <xdr:ext cx="534377" cy="259045"/>
    <xdr:sp macro="" textlink="">
      <xdr:nvSpPr>
        <xdr:cNvPr id="304" name="テキスト ボックス 303"/>
        <xdr:cNvSpPr txBox="1"/>
      </xdr:nvSpPr>
      <xdr:spPr>
        <a:xfrm>
          <a:off x="6705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153245</xdr:rowOff>
    </xdr:from>
    <xdr:to>
      <xdr:col>55</xdr:col>
      <xdr:colOff>50800</xdr:colOff>
      <xdr:row>37</xdr:row>
      <xdr:rowOff>83395</xdr:rowOff>
    </xdr:to>
    <xdr:sp macro="" textlink="">
      <xdr:nvSpPr>
        <xdr:cNvPr id="310" name="楕円 309"/>
        <xdr:cNvSpPr/>
      </xdr:nvSpPr>
      <xdr:spPr>
        <a:xfrm>
          <a:off x="10426700" y="63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4672</xdr:rowOff>
    </xdr:from>
    <xdr:ext cx="534377" cy="259045"/>
    <xdr:sp macro="" textlink="">
      <xdr:nvSpPr>
        <xdr:cNvPr id="311" name="補助費等該当値テキスト"/>
        <xdr:cNvSpPr txBox="1"/>
      </xdr:nvSpPr>
      <xdr:spPr>
        <a:xfrm>
          <a:off x="10528300" y="61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149751</xdr:rowOff>
    </xdr:from>
    <xdr:to>
      <xdr:col>50</xdr:col>
      <xdr:colOff>165100</xdr:colOff>
      <xdr:row>37</xdr:row>
      <xdr:rowOff>79901</xdr:rowOff>
    </xdr:to>
    <xdr:sp macro="" textlink="">
      <xdr:nvSpPr>
        <xdr:cNvPr id="312" name="楕円 311"/>
        <xdr:cNvSpPr/>
      </xdr:nvSpPr>
      <xdr:spPr>
        <a:xfrm>
          <a:off x="9588500" y="63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96428</xdr:rowOff>
    </xdr:from>
    <xdr:ext cx="534377" cy="259045"/>
    <xdr:sp macro="" textlink="">
      <xdr:nvSpPr>
        <xdr:cNvPr id="313" name="テキスト ボックス 312"/>
        <xdr:cNvSpPr txBox="1"/>
      </xdr:nvSpPr>
      <xdr:spPr>
        <a:xfrm>
          <a:off x="9372111" y="60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134348</xdr:rowOff>
    </xdr:from>
    <xdr:to>
      <xdr:col>46</xdr:col>
      <xdr:colOff>38100</xdr:colOff>
      <xdr:row>35</xdr:row>
      <xdr:rowOff>64498</xdr:rowOff>
    </xdr:to>
    <xdr:sp macro="" textlink="">
      <xdr:nvSpPr>
        <xdr:cNvPr id="314" name="楕円 313"/>
        <xdr:cNvSpPr/>
      </xdr:nvSpPr>
      <xdr:spPr>
        <a:xfrm>
          <a:off x="8699500" y="596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81025</xdr:rowOff>
    </xdr:from>
    <xdr:ext cx="599010" cy="259045"/>
    <xdr:sp macro="" textlink="">
      <xdr:nvSpPr>
        <xdr:cNvPr id="315" name="テキスト ボックス 314"/>
        <xdr:cNvSpPr txBox="1"/>
      </xdr:nvSpPr>
      <xdr:spPr>
        <a:xfrm>
          <a:off x="8450795" y="573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75293</xdr:rowOff>
    </xdr:from>
    <xdr:to>
      <xdr:col>41</xdr:col>
      <xdr:colOff>101600</xdr:colOff>
      <xdr:row>38</xdr:row>
      <xdr:rowOff>5443</xdr:rowOff>
    </xdr:to>
    <xdr:sp macro="" textlink="">
      <xdr:nvSpPr>
        <xdr:cNvPr id="316" name="楕円 315"/>
        <xdr:cNvSpPr/>
      </xdr:nvSpPr>
      <xdr:spPr>
        <a:xfrm>
          <a:off x="7810500" y="64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168020</xdr:rowOff>
    </xdr:from>
    <xdr:ext cx="534377" cy="259045"/>
    <xdr:sp macro="" textlink="">
      <xdr:nvSpPr>
        <xdr:cNvPr id="317" name="テキスト ボックス 316"/>
        <xdr:cNvSpPr txBox="1"/>
      </xdr:nvSpPr>
      <xdr:spPr>
        <a:xfrm>
          <a:off x="7594111" y="65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30335</xdr:rowOff>
    </xdr:from>
    <xdr:to>
      <xdr:col>36</xdr:col>
      <xdr:colOff>165100</xdr:colOff>
      <xdr:row>37</xdr:row>
      <xdr:rowOff>131935</xdr:rowOff>
    </xdr:to>
    <xdr:sp macro="" textlink="">
      <xdr:nvSpPr>
        <xdr:cNvPr id="318" name="楕円 317"/>
        <xdr:cNvSpPr/>
      </xdr:nvSpPr>
      <xdr:spPr>
        <a:xfrm>
          <a:off x="6921500" y="63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148462</xdr:rowOff>
    </xdr:from>
    <xdr:ext cx="534377" cy="259045"/>
    <xdr:sp macro="" textlink="">
      <xdr:nvSpPr>
        <xdr:cNvPr id="319" name="テキスト ボックス 318"/>
        <xdr:cNvSpPr txBox="1"/>
      </xdr:nvSpPr>
      <xdr:spPr>
        <a:xfrm>
          <a:off x="6705111" y="61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84295</xdr:rowOff>
    </xdr:from>
    <xdr:to>
      <xdr:col>55</xdr:col>
      <xdr:colOff>0</xdr:colOff>
      <xdr:row>56</xdr:row>
      <xdr:rowOff>88048</xdr:rowOff>
    </xdr:to>
    <xdr:cxnSp macro="">
      <xdr:nvCxnSpPr>
        <xdr:cNvPr id="348" name="直線コネクタ 347"/>
        <xdr:cNvCxnSpPr/>
      </xdr:nvCxnSpPr>
      <xdr:spPr>
        <a:xfrm>
          <a:off x="9639300" y="9685495"/>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9"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84295</xdr:rowOff>
    </xdr:from>
    <xdr:to>
      <xdr:col>50</xdr:col>
      <xdr:colOff>114300</xdr:colOff>
      <xdr:row>57</xdr:row>
      <xdr:rowOff>119545</xdr:rowOff>
    </xdr:to>
    <xdr:cxnSp macro="">
      <xdr:nvCxnSpPr>
        <xdr:cNvPr id="351" name="直線コネクタ 350"/>
        <xdr:cNvCxnSpPr/>
      </xdr:nvCxnSpPr>
      <xdr:spPr>
        <a:xfrm flipV="1">
          <a:off x="8750300" y="9685495"/>
          <a:ext cx="889000" cy="20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71509</xdr:rowOff>
    </xdr:from>
    <xdr:to>
      <xdr:col>45</xdr:col>
      <xdr:colOff>177800</xdr:colOff>
      <xdr:row>57</xdr:row>
      <xdr:rowOff>119545</xdr:rowOff>
    </xdr:to>
    <xdr:cxnSp macro="">
      <xdr:nvCxnSpPr>
        <xdr:cNvPr id="354" name="直線コネクタ 353"/>
        <xdr:cNvCxnSpPr/>
      </xdr:nvCxnSpPr>
      <xdr:spPr>
        <a:xfrm>
          <a:off x="7861300" y="9844159"/>
          <a:ext cx="889000" cy="4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6" name="テキスト ボックス 355"/>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71509</xdr:rowOff>
    </xdr:from>
    <xdr:to>
      <xdr:col>41</xdr:col>
      <xdr:colOff>50800</xdr:colOff>
      <xdr:row>57</xdr:row>
      <xdr:rowOff>108576</xdr:rowOff>
    </xdr:to>
    <xdr:cxnSp macro="">
      <xdr:nvCxnSpPr>
        <xdr:cNvPr id="357" name="直線コネクタ 356"/>
        <xdr:cNvCxnSpPr/>
      </xdr:nvCxnSpPr>
      <xdr:spPr>
        <a:xfrm flipV="1">
          <a:off x="6972300" y="9844159"/>
          <a:ext cx="889000" cy="3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37248</xdr:rowOff>
    </xdr:from>
    <xdr:to>
      <xdr:col>55</xdr:col>
      <xdr:colOff>50800</xdr:colOff>
      <xdr:row>56</xdr:row>
      <xdr:rowOff>138848</xdr:rowOff>
    </xdr:to>
    <xdr:sp macro="" textlink="">
      <xdr:nvSpPr>
        <xdr:cNvPr id="367" name="楕円 366"/>
        <xdr:cNvSpPr/>
      </xdr:nvSpPr>
      <xdr:spPr>
        <a:xfrm>
          <a:off x="10426700" y="96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60125</xdr:rowOff>
    </xdr:from>
    <xdr:ext cx="599010" cy="259045"/>
    <xdr:sp macro="" textlink="">
      <xdr:nvSpPr>
        <xdr:cNvPr id="368" name="普通建設事業費該当値テキスト"/>
        <xdr:cNvSpPr txBox="1"/>
      </xdr:nvSpPr>
      <xdr:spPr>
        <a:xfrm>
          <a:off x="10528300" y="948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33495</xdr:rowOff>
    </xdr:from>
    <xdr:to>
      <xdr:col>50</xdr:col>
      <xdr:colOff>165100</xdr:colOff>
      <xdr:row>56</xdr:row>
      <xdr:rowOff>135095</xdr:rowOff>
    </xdr:to>
    <xdr:sp macro="" textlink="">
      <xdr:nvSpPr>
        <xdr:cNvPr id="369" name="楕円 368"/>
        <xdr:cNvSpPr/>
      </xdr:nvSpPr>
      <xdr:spPr>
        <a:xfrm>
          <a:off x="9588500" y="96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151622</xdr:rowOff>
    </xdr:from>
    <xdr:ext cx="599010" cy="259045"/>
    <xdr:sp macro="" textlink="">
      <xdr:nvSpPr>
        <xdr:cNvPr id="370" name="テキスト ボックス 369"/>
        <xdr:cNvSpPr txBox="1"/>
      </xdr:nvSpPr>
      <xdr:spPr>
        <a:xfrm>
          <a:off x="9339795" y="940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68745</xdr:rowOff>
    </xdr:from>
    <xdr:to>
      <xdr:col>46</xdr:col>
      <xdr:colOff>38100</xdr:colOff>
      <xdr:row>57</xdr:row>
      <xdr:rowOff>170345</xdr:rowOff>
    </xdr:to>
    <xdr:sp macro="" textlink="">
      <xdr:nvSpPr>
        <xdr:cNvPr id="371" name="楕円 370"/>
        <xdr:cNvSpPr/>
      </xdr:nvSpPr>
      <xdr:spPr>
        <a:xfrm>
          <a:off x="8699500" y="98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15422</xdr:rowOff>
    </xdr:from>
    <xdr:ext cx="534377" cy="259045"/>
    <xdr:sp macro="" textlink="">
      <xdr:nvSpPr>
        <xdr:cNvPr id="372" name="テキスト ボックス 371"/>
        <xdr:cNvSpPr txBox="1"/>
      </xdr:nvSpPr>
      <xdr:spPr>
        <a:xfrm>
          <a:off x="8483111" y="96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20709</xdr:rowOff>
    </xdr:from>
    <xdr:to>
      <xdr:col>41</xdr:col>
      <xdr:colOff>101600</xdr:colOff>
      <xdr:row>57</xdr:row>
      <xdr:rowOff>122309</xdr:rowOff>
    </xdr:to>
    <xdr:sp macro="" textlink="">
      <xdr:nvSpPr>
        <xdr:cNvPr id="373" name="楕円 372"/>
        <xdr:cNvSpPr/>
      </xdr:nvSpPr>
      <xdr:spPr>
        <a:xfrm>
          <a:off x="7810500" y="97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113436</xdr:rowOff>
    </xdr:from>
    <xdr:ext cx="534377" cy="259045"/>
    <xdr:sp macro="" textlink="">
      <xdr:nvSpPr>
        <xdr:cNvPr id="374" name="テキスト ボックス 373"/>
        <xdr:cNvSpPr txBox="1"/>
      </xdr:nvSpPr>
      <xdr:spPr>
        <a:xfrm>
          <a:off x="7594111" y="988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57776</xdr:rowOff>
    </xdr:from>
    <xdr:to>
      <xdr:col>36</xdr:col>
      <xdr:colOff>165100</xdr:colOff>
      <xdr:row>57</xdr:row>
      <xdr:rowOff>159376</xdr:rowOff>
    </xdr:to>
    <xdr:sp macro="" textlink="">
      <xdr:nvSpPr>
        <xdr:cNvPr id="375" name="楕円 374"/>
        <xdr:cNvSpPr/>
      </xdr:nvSpPr>
      <xdr:spPr>
        <a:xfrm>
          <a:off x="6921500" y="98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150503</xdr:rowOff>
    </xdr:from>
    <xdr:ext cx="534377" cy="259045"/>
    <xdr:sp macro="" textlink="">
      <xdr:nvSpPr>
        <xdr:cNvPr id="376" name="テキスト ボックス 375"/>
        <xdr:cNvSpPr txBox="1"/>
      </xdr:nvSpPr>
      <xdr:spPr>
        <a:xfrm>
          <a:off x="6705111" y="992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91976</xdr:rowOff>
    </xdr:from>
    <xdr:to>
      <xdr:col>55</xdr:col>
      <xdr:colOff>0</xdr:colOff>
      <xdr:row>79</xdr:row>
      <xdr:rowOff>11523</xdr:rowOff>
    </xdr:to>
    <xdr:cxnSp macro="">
      <xdr:nvCxnSpPr>
        <xdr:cNvPr id="405" name="直線コネクタ 404"/>
        <xdr:cNvCxnSpPr/>
      </xdr:nvCxnSpPr>
      <xdr:spPr>
        <a:xfrm>
          <a:off x="9639300" y="13465076"/>
          <a:ext cx="838200" cy="9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165722</xdr:rowOff>
    </xdr:from>
    <xdr:to>
      <xdr:col>50</xdr:col>
      <xdr:colOff>114300</xdr:colOff>
      <xdr:row>78</xdr:row>
      <xdr:rowOff>91976</xdr:rowOff>
    </xdr:to>
    <xdr:cxnSp macro="">
      <xdr:nvCxnSpPr>
        <xdr:cNvPr id="408" name="直線コネクタ 407"/>
        <xdr:cNvCxnSpPr/>
      </xdr:nvCxnSpPr>
      <xdr:spPr>
        <a:xfrm>
          <a:off x="8750300" y="13367372"/>
          <a:ext cx="8890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165722</xdr:rowOff>
    </xdr:from>
    <xdr:to>
      <xdr:col>45</xdr:col>
      <xdr:colOff>177800</xdr:colOff>
      <xdr:row>78</xdr:row>
      <xdr:rowOff>10945</xdr:rowOff>
    </xdr:to>
    <xdr:cxnSp macro="">
      <xdr:nvCxnSpPr>
        <xdr:cNvPr id="411" name="直線コネクタ 410"/>
        <xdr:cNvCxnSpPr/>
      </xdr:nvCxnSpPr>
      <xdr:spPr>
        <a:xfrm flipV="1">
          <a:off x="7861300" y="13367372"/>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41419</xdr:rowOff>
    </xdr:from>
    <xdr:ext cx="534377" cy="259045"/>
    <xdr:sp macro="" textlink="">
      <xdr:nvSpPr>
        <xdr:cNvPr id="413" name="テキスト ボックス 412"/>
        <xdr:cNvSpPr txBox="1"/>
      </xdr:nvSpPr>
      <xdr:spPr>
        <a:xfrm>
          <a:off x="8483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132173</xdr:rowOff>
    </xdr:from>
    <xdr:to>
      <xdr:col>55</xdr:col>
      <xdr:colOff>50800</xdr:colOff>
      <xdr:row>79</xdr:row>
      <xdr:rowOff>62323</xdr:rowOff>
    </xdr:to>
    <xdr:sp macro="" textlink="">
      <xdr:nvSpPr>
        <xdr:cNvPr id="421" name="楕円 420"/>
        <xdr:cNvSpPr/>
      </xdr:nvSpPr>
      <xdr:spPr>
        <a:xfrm>
          <a:off x="10426700" y="135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47100</xdr:rowOff>
    </xdr:from>
    <xdr:ext cx="469744" cy="259045"/>
    <xdr:sp macro="" textlink="">
      <xdr:nvSpPr>
        <xdr:cNvPr id="422" name="普通建設事業費 （ うち新規整備　）該当値テキスト"/>
        <xdr:cNvSpPr txBox="1"/>
      </xdr:nvSpPr>
      <xdr:spPr>
        <a:xfrm>
          <a:off x="10528300" y="1342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41176</xdr:rowOff>
    </xdr:from>
    <xdr:to>
      <xdr:col>50</xdr:col>
      <xdr:colOff>165100</xdr:colOff>
      <xdr:row>78</xdr:row>
      <xdr:rowOff>142776</xdr:rowOff>
    </xdr:to>
    <xdr:sp macro="" textlink="">
      <xdr:nvSpPr>
        <xdr:cNvPr id="423" name="楕円 422"/>
        <xdr:cNvSpPr/>
      </xdr:nvSpPr>
      <xdr:spPr>
        <a:xfrm>
          <a:off x="9588500" y="134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159303</xdr:rowOff>
    </xdr:from>
    <xdr:ext cx="534377" cy="259045"/>
    <xdr:sp macro="" textlink="">
      <xdr:nvSpPr>
        <xdr:cNvPr id="424" name="テキスト ボックス 423"/>
        <xdr:cNvSpPr txBox="1"/>
      </xdr:nvSpPr>
      <xdr:spPr>
        <a:xfrm>
          <a:off x="9372111" y="131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114922</xdr:rowOff>
    </xdr:from>
    <xdr:to>
      <xdr:col>46</xdr:col>
      <xdr:colOff>38100</xdr:colOff>
      <xdr:row>78</xdr:row>
      <xdr:rowOff>45072</xdr:rowOff>
    </xdr:to>
    <xdr:sp macro="" textlink="">
      <xdr:nvSpPr>
        <xdr:cNvPr id="425" name="楕円 424"/>
        <xdr:cNvSpPr/>
      </xdr:nvSpPr>
      <xdr:spPr>
        <a:xfrm>
          <a:off x="8699500" y="133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61599</xdr:rowOff>
    </xdr:from>
    <xdr:ext cx="534377" cy="259045"/>
    <xdr:sp macro="" textlink="">
      <xdr:nvSpPr>
        <xdr:cNvPr id="426" name="テキスト ボックス 425"/>
        <xdr:cNvSpPr txBox="1"/>
      </xdr:nvSpPr>
      <xdr:spPr>
        <a:xfrm>
          <a:off x="8483111" y="130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131595</xdr:rowOff>
    </xdr:from>
    <xdr:to>
      <xdr:col>41</xdr:col>
      <xdr:colOff>101600</xdr:colOff>
      <xdr:row>78</xdr:row>
      <xdr:rowOff>61745</xdr:rowOff>
    </xdr:to>
    <xdr:sp macro="" textlink="">
      <xdr:nvSpPr>
        <xdr:cNvPr id="427" name="楕円 426"/>
        <xdr:cNvSpPr/>
      </xdr:nvSpPr>
      <xdr:spPr>
        <a:xfrm>
          <a:off x="7810500" y="133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52872</xdr:rowOff>
    </xdr:from>
    <xdr:ext cx="534377" cy="259045"/>
    <xdr:sp macro="" textlink="">
      <xdr:nvSpPr>
        <xdr:cNvPr id="428" name="テキスト ボックス 427"/>
        <xdr:cNvSpPr txBox="1"/>
      </xdr:nvSpPr>
      <xdr:spPr>
        <a:xfrm>
          <a:off x="7594111" y="134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157958</xdr:rowOff>
    </xdr:from>
    <xdr:to>
      <xdr:col>55</xdr:col>
      <xdr:colOff>0</xdr:colOff>
      <xdr:row>95</xdr:row>
      <xdr:rowOff>25126</xdr:rowOff>
    </xdr:to>
    <xdr:cxnSp macro="">
      <xdr:nvCxnSpPr>
        <xdr:cNvPr id="457" name="直線コネクタ 456"/>
        <xdr:cNvCxnSpPr/>
      </xdr:nvCxnSpPr>
      <xdr:spPr>
        <a:xfrm flipV="1">
          <a:off x="9639300" y="16274258"/>
          <a:ext cx="838200" cy="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138437</xdr:rowOff>
    </xdr:from>
    <xdr:ext cx="534377" cy="259045"/>
    <xdr:sp macro="" textlink="">
      <xdr:nvSpPr>
        <xdr:cNvPr id="458" name="普通建設事業費 （ うち更新整備　）平均値テキスト"/>
        <xdr:cNvSpPr txBox="1"/>
      </xdr:nvSpPr>
      <xdr:spPr>
        <a:xfrm>
          <a:off x="10528300" y="1659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25126</xdr:rowOff>
    </xdr:from>
    <xdr:to>
      <xdr:col>50</xdr:col>
      <xdr:colOff>114300</xdr:colOff>
      <xdr:row>98</xdr:row>
      <xdr:rowOff>38331</xdr:rowOff>
    </xdr:to>
    <xdr:cxnSp macro="">
      <xdr:nvCxnSpPr>
        <xdr:cNvPr id="460" name="直線コネクタ 459"/>
        <xdr:cNvCxnSpPr/>
      </xdr:nvCxnSpPr>
      <xdr:spPr>
        <a:xfrm flipV="1">
          <a:off x="8750300" y="16312876"/>
          <a:ext cx="889000" cy="5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16515</xdr:rowOff>
    </xdr:from>
    <xdr:to>
      <xdr:col>45</xdr:col>
      <xdr:colOff>177800</xdr:colOff>
      <xdr:row>98</xdr:row>
      <xdr:rowOff>38331</xdr:rowOff>
    </xdr:to>
    <xdr:cxnSp macro="">
      <xdr:nvCxnSpPr>
        <xdr:cNvPr id="463" name="直線コネクタ 462"/>
        <xdr:cNvCxnSpPr/>
      </xdr:nvCxnSpPr>
      <xdr:spPr>
        <a:xfrm>
          <a:off x="7861300" y="16818615"/>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107158</xdr:rowOff>
    </xdr:from>
    <xdr:to>
      <xdr:col>55</xdr:col>
      <xdr:colOff>50800</xdr:colOff>
      <xdr:row>95</xdr:row>
      <xdr:rowOff>37308</xdr:rowOff>
    </xdr:to>
    <xdr:sp macro="" textlink="">
      <xdr:nvSpPr>
        <xdr:cNvPr id="473" name="楕円 472"/>
        <xdr:cNvSpPr/>
      </xdr:nvSpPr>
      <xdr:spPr>
        <a:xfrm>
          <a:off x="10426700" y="162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130035</xdr:rowOff>
    </xdr:from>
    <xdr:ext cx="534377" cy="259045"/>
    <xdr:sp macro="" textlink="">
      <xdr:nvSpPr>
        <xdr:cNvPr id="474" name="普通建設事業費 （ うち更新整備　）該当値テキスト"/>
        <xdr:cNvSpPr txBox="1"/>
      </xdr:nvSpPr>
      <xdr:spPr>
        <a:xfrm>
          <a:off x="10528300" y="1607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145776</xdr:rowOff>
    </xdr:from>
    <xdr:to>
      <xdr:col>50</xdr:col>
      <xdr:colOff>165100</xdr:colOff>
      <xdr:row>95</xdr:row>
      <xdr:rowOff>75926</xdr:rowOff>
    </xdr:to>
    <xdr:sp macro="" textlink="">
      <xdr:nvSpPr>
        <xdr:cNvPr id="475" name="楕円 474"/>
        <xdr:cNvSpPr/>
      </xdr:nvSpPr>
      <xdr:spPr>
        <a:xfrm>
          <a:off x="9588500" y="162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92453</xdr:rowOff>
    </xdr:from>
    <xdr:ext cx="534377" cy="259045"/>
    <xdr:sp macro="" textlink="">
      <xdr:nvSpPr>
        <xdr:cNvPr id="476" name="テキスト ボックス 475"/>
        <xdr:cNvSpPr txBox="1"/>
      </xdr:nvSpPr>
      <xdr:spPr>
        <a:xfrm>
          <a:off x="9372111" y="160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158981</xdr:rowOff>
    </xdr:from>
    <xdr:to>
      <xdr:col>46</xdr:col>
      <xdr:colOff>38100</xdr:colOff>
      <xdr:row>98</xdr:row>
      <xdr:rowOff>89131</xdr:rowOff>
    </xdr:to>
    <xdr:sp macro="" textlink="">
      <xdr:nvSpPr>
        <xdr:cNvPr id="477" name="楕円 476"/>
        <xdr:cNvSpPr/>
      </xdr:nvSpPr>
      <xdr:spPr>
        <a:xfrm>
          <a:off x="8699500" y="167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80258</xdr:rowOff>
    </xdr:from>
    <xdr:ext cx="534377" cy="259045"/>
    <xdr:sp macro="" textlink="">
      <xdr:nvSpPr>
        <xdr:cNvPr id="478" name="テキスト ボックス 477"/>
        <xdr:cNvSpPr txBox="1"/>
      </xdr:nvSpPr>
      <xdr:spPr>
        <a:xfrm>
          <a:off x="8483111" y="1688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137165</xdr:rowOff>
    </xdr:from>
    <xdr:to>
      <xdr:col>41</xdr:col>
      <xdr:colOff>101600</xdr:colOff>
      <xdr:row>98</xdr:row>
      <xdr:rowOff>67315</xdr:rowOff>
    </xdr:to>
    <xdr:sp macro="" textlink="">
      <xdr:nvSpPr>
        <xdr:cNvPr id="479" name="楕円 478"/>
        <xdr:cNvSpPr/>
      </xdr:nvSpPr>
      <xdr:spPr>
        <a:xfrm>
          <a:off x="7810500" y="167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58442</xdr:rowOff>
    </xdr:from>
    <xdr:ext cx="534377" cy="259045"/>
    <xdr:sp macro="" textlink="">
      <xdr:nvSpPr>
        <xdr:cNvPr id="480" name="テキスト ボックス 479"/>
        <xdr:cNvSpPr txBox="1"/>
      </xdr:nvSpPr>
      <xdr:spPr>
        <a:xfrm>
          <a:off x="7594111" y="168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103791</xdr:rowOff>
    </xdr:from>
    <xdr:to>
      <xdr:col>85</xdr:col>
      <xdr:colOff>127000</xdr:colOff>
      <xdr:row>39</xdr:row>
      <xdr:rowOff>44450</xdr:rowOff>
    </xdr:to>
    <xdr:cxnSp macro="">
      <xdr:nvCxnSpPr>
        <xdr:cNvPr id="509" name="直線コネクタ 508"/>
        <xdr:cNvCxnSpPr/>
      </xdr:nvCxnSpPr>
      <xdr:spPr>
        <a:xfrm flipV="1">
          <a:off x="15481300" y="6618891"/>
          <a:ext cx="838200" cy="1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1112</xdr:rowOff>
    </xdr:from>
    <xdr:to>
      <xdr:col>81</xdr:col>
      <xdr:colOff>50800</xdr:colOff>
      <xdr:row>39</xdr:row>
      <xdr:rowOff>44450</xdr:rowOff>
    </xdr:to>
    <xdr:cxnSp macro="">
      <xdr:nvCxnSpPr>
        <xdr:cNvPr id="512" name="直線コネクタ 511"/>
        <xdr:cNvCxnSpPr/>
      </xdr:nvCxnSpPr>
      <xdr:spPr>
        <a:xfrm>
          <a:off x="14592300" y="6687662"/>
          <a:ext cx="889000" cy="4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71291</xdr:rowOff>
    </xdr:from>
    <xdr:to>
      <xdr:col>76</xdr:col>
      <xdr:colOff>114300</xdr:colOff>
      <xdr:row>39</xdr:row>
      <xdr:rowOff>1112</xdr:rowOff>
    </xdr:to>
    <xdr:cxnSp macro="">
      <xdr:nvCxnSpPr>
        <xdr:cNvPr id="515" name="直線コネクタ 514"/>
        <xdr:cNvCxnSpPr/>
      </xdr:nvCxnSpPr>
      <xdr:spPr>
        <a:xfrm>
          <a:off x="13703300" y="6414941"/>
          <a:ext cx="889000" cy="27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73425</xdr:rowOff>
    </xdr:from>
    <xdr:to>
      <xdr:col>71</xdr:col>
      <xdr:colOff>177800</xdr:colOff>
      <xdr:row>37</xdr:row>
      <xdr:rowOff>71291</xdr:rowOff>
    </xdr:to>
    <xdr:cxnSp macro="">
      <xdr:nvCxnSpPr>
        <xdr:cNvPr id="518" name="直線コネクタ 517"/>
        <xdr:cNvCxnSpPr/>
      </xdr:nvCxnSpPr>
      <xdr:spPr>
        <a:xfrm>
          <a:off x="12814300" y="6245625"/>
          <a:ext cx="889000" cy="16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103312</xdr:rowOff>
    </xdr:from>
    <xdr:ext cx="469744" cy="259045"/>
    <xdr:sp macro="" textlink="">
      <xdr:nvSpPr>
        <xdr:cNvPr id="520" name="テキスト ボックス 519"/>
        <xdr:cNvSpPr txBox="1"/>
      </xdr:nvSpPr>
      <xdr:spPr>
        <a:xfrm>
          <a:off x="13468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107160</xdr:rowOff>
    </xdr:from>
    <xdr:ext cx="469744" cy="259045"/>
    <xdr:sp macro="" textlink="">
      <xdr:nvSpPr>
        <xdr:cNvPr id="522" name="テキスト ボックス 521"/>
        <xdr:cNvSpPr txBox="1"/>
      </xdr:nvSpPr>
      <xdr:spPr>
        <a:xfrm>
          <a:off x="12579428"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52991</xdr:rowOff>
    </xdr:from>
    <xdr:to>
      <xdr:col>85</xdr:col>
      <xdr:colOff>177800</xdr:colOff>
      <xdr:row>38</xdr:row>
      <xdr:rowOff>154591</xdr:rowOff>
    </xdr:to>
    <xdr:sp macro="" textlink="">
      <xdr:nvSpPr>
        <xdr:cNvPr id="528" name="楕円 527"/>
        <xdr:cNvSpPr/>
      </xdr:nvSpPr>
      <xdr:spPr>
        <a:xfrm>
          <a:off x="16268700" y="65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12368</xdr:rowOff>
    </xdr:from>
    <xdr:ext cx="469744" cy="259045"/>
    <xdr:sp macro="" textlink="">
      <xdr:nvSpPr>
        <xdr:cNvPr id="529" name="災害復旧事業費該当値テキスト"/>
        <xdr:cNvSpPr txBox="1"/>
      </xdr:nvSpPr>
      <xdr:spPr>
        <a:xfrm>
          <a:off x="16370300" y="635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121762</xdr:rowOff>
    </xdr:from>
    <xdr:to>
      <xdr:col>76</xdr:col>
      <xdr:colOff>165100</xdr:colOff>
      <xdr:row>39</xdr:row>
      <xdr:rowOff>51912</xdr:rowOff>
    </xdr:to>
    <xdr:sp macro="" textlink="">
      <xdr:nvSpPr>
        <xdr:cNvPr id="532" name="楕円 531"/>
        <xdr:cNvSpPr/>
      </xdr:nvSpPr>
      <xdr:spPr>
        <a:xfrm>
          <a:off x="14541500" y="66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43039</xdr:rowOff>
    </xdr:from>
    <xdr:ext cx="469744" cy="259045"/>
    <xdr:sp macro="" textlink="">
      <xdr:nvSpPr>
        <xdr:cNvPr id="533" name="テキスト ボックス 532"/>
        <xdr:cNvSpPr txBox="1"/>
      </xdr:nvSpPr>
      <xdr:spPr>
        <a:xfrm>
          <a:off x="14357428" y="672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20491</xdr:rowOff>
    </xdr:from>
    <xdr:to>
      <xdr:col>72</xdr:col>
      <xdr:colOff>38100</xdr:colOff>
      <xdr:row>37</xdr:row>
      <xdr:rowOff>122091</xdr:rowOff>
    </xdr:to>
    <xdr:sp macro="" textlink="">
      <xdr:nvSpPr>
        <xdr:cNvPr id="534" name="楕円 533"/>
        <xdr:cNvSpPr/>
      </xdr:nvSpPr>
      <xdr:spPr>
        <a:xfrm>
          <a:off x="13652500" y="63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138618</xdr:rowOff>
    </xdr:from>
    <xdr:ext cx="534377" cy="259045"/>
    <xdr:sp macro="" textlink="">
      <xdr:nvSpPr>
        <xdr:cNvPr id="535" name="テキスト ボックス 534"/>
        <xdr:cNvSpPr txBox="1"/>
      </xdr:nvSpPr>
      <xdr:spPr>
        <a:xfrm>
          <a:off x="13436111" y="61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22625</xdr:rowOff>
    </xdr:from>
    <xdr:to>
      <xdr:col>67</xdr:col>
      <xdr:colOff>101600</xdr:colOff>
      <xdr:row>36</xdr:row>
      <xdr:rowOff>124225</xdr:rowOff>
    </xdr:to>
    <xdr:sp macro="" textlink="">
      <xdr:nvSpPr>
        <xdr:cNvPr id="536" name="楕円 535"/>
        <xdr:cNvSpPr/>
      </xdr:nvSpPr>
      <xdr:spPr>
        <a:xfrm>
          <a:off x="12763500" y="61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140752</xdr:rowOff>
    </xdr:from>
    <xdr:ext cx="534377" cy="259045"/>
    <xdr:sp macro="" textlink="">
      <xdr:nvSpPr>
        <xdr:cNvPr id="537" name="テキスト ボックス 536"/>
        <xdr:cNvSpPr txBox="1"/>
      </xdr:nvSpPr>
      <xdr:spPr>
        <a:xfrm>
          <a:off x="12547111" y="59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129271</xdr:rowOff>
    </xdr:from>
    <xdr:to>
      <xdr:col>85</xdr:col>
      <xdr:colOff>127000</xdr:colOff>
      <xdr:row>78</xdr:row>
      <xdr:rowOff>16985</xdr:rowOff>
    </xdr:to>
    <xdr:cxnSp macro="">
      <xdr:nvCxnSpPr>
        <xdr:cNvPr id="628" name="直線コネクタ 627"/>
        <xdr:cNvCxnSpPr/>
      </xdr:nvCxnSpPr>
      <xdr:spPr>
        <a:xfrm flipV="1">
          <a:off x="15481300" y="13330921"/>
          <a:ext cx="838200" cy="5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16985</xdr:rowOff>
    </xdr:from>
    <xdr:to>
      <xdr:col>81</xdr:col>
      <xdr:colOff>50800</xdr:colOff>
      <xdr:row>78</xdr:row>
      <xdr:rowOff>17616</xdr:rowOff>
    </xdr:to>
    <xdr:cxnSp macro="">
      <xdr:nvCxnSpPr>
        <xdr:cNvPr id="631" name="直線コネクタ 630"/>
        <xdr:cNvCxnSpPr/>
      </xdr:nvCxnSpPr>
      <xdr:spPr>
        <a:xfrm flipV="1">
          <a:off x="14592300" y="13390085"/>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679</xdr:rowOff>
    </xdr:from>
    <xdr:to>
      <xdr:col>76</xdr:col>
      <xdr:colOff>114300</xdr:colOff>
      <xdr:row>78</xdr:row>
      <xdr:rowOff>17616</xdr:rowOff>
    </xdr:to>
    <xdr:cxnSp macro="">
      <xdr:nvCxnSpPr>
        <xdr:cNvPr id="634" name="直線コネクタ 633"/>
        <xdr:cNvCxnSpPr/>
      </xdr:nvCxnSpPr>
      <xdr:spPr>
        <a:xfrm>
          <a:off x="13703300" y="13373779"/>
          <a:ext cx="889000" cy="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679</xdr:rowOff>
    </xdr:from>
    <xdr:to>
      <xdr:col>71</xdr:col>
      <xdr:colOff>177800</xdr:colOff>
      <xdr:row>78</xdr:row>
      <xdr:rowOff>6055</xdr:rowOff>
    </xdr:to>
    <xdr:cxnSp macro="">
      <xdr:nvCxnSpPr>
        <xdr:cNvPr id="637" name="直線コネクタ 636"/>
        <xdr:cNvCxnSpPr/>
      </xdr:nvCxnSpPr>
      <xdr:spPr>
        <a:xfrm flipV="1">
          <a:off x="12814300" y="13373779"/>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78471</xdr:rowOff>
    </xdr:from>
    <xdr:to>
      <xdr:col>85</xdr:col>
      <xdr:colOff>177800</xdr:colOff>
      <xdr:row>78</xdr:row>
      <xdr:rowOff>8621</xdr:rowOff>
    </xdr:to>
    <xdr:sp macro="" textlink="">
      <xdr:nvSpPr>
        <xdr:cNvPr id="647" name="楕円 646"/>
        <xdr:cNvSpPr/>
      </xdr:nvSpPr>
      <xdr:spPr>
        <a:xfrm>
          <a:off x="16268700" y="132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56898</xdr:rowOff>
    </xdr:from>
    <xdr:ext cx="534377" cy="259045"/>
    <xdr:sp macro="" textlink="">
      <xdr:nvSpPr>
        <xdr:cNvPr id="648" name="公債費該当値テキスト"/>
        <xdr:cNvSpPr txBox="1"/>
      </xdr:nvSpPr>
      <xdr:spPr>
        <a:xfrm>
          <a:off x="16370300" y="1325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137635</xdr:rowOff>
    </xdr:from>
    <xdr:to>
      <xdr:col>81</xdr:col>
      <xdr:colOff>101600</xdr:colOff>
      <xdr:row>78</xdr:row>
      <xdr:rowOff>67785</xdr:rowOff>
    </xdr:to>
    <xdr:sp macro="" textlink="">
      <xdr:nvSpPr>
        <xdr:cNvPr id="649" name="楕円 648"/>
        <xdr:cNvSpPr/>
      </xdr:nvSpPr>
      <xdr:spPr>
        <a:xfrm>
          <a:off x="15430500" y="133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58912</xdr:rowOff>
    </xdr:from>
    <xdr:ext cx="534377" cy="259045"/>
    <xdr:sp macro="" textlink="">
      <xdr:nvSpPr>
        <xdr:cNvPr id="650" name="テキスト ボックス 649"/>
        <xdr:cNvSpPr txBox="1"/>
      </xdr:nvSpPr>
      <xdr:spPr>
        <a:xfrm>
          <a:off x="15214111" y="134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138266</xdr:rowOff>
    </xdr:from>
    <xdr:to>
      <xdr:col>76</xdr:col>
      <xdr:colOff>165100</xdr:colOff>
      <xdr:row>78</xdr:row>
      <xdr:rowOff>68416</xdr:rowOff>
    </xdr:to>
    <xdr:sp macro="" textlink="">
      <xdr:nvSpPr>
        <xdr:cNvPr id="651" name="楕円 650"/>
        <xdr:cNvSpPr/>
      </xdr:nvSpPr>
      <xdr:spPr>
        <a:xfrm>
          <a:off x="14541500" y="133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59543</xdr:rowOff>
    </xdr:from>
    <xdr:ext cx="534377" cy="259045"/>
    <xdr:sp macro="" textlink="">
      <xdr:nvSpPr>
        <xdr:cNvPr id="652" name="テキスト ボックス 651"/>
        <xdr:cNvSpPr txBox="1"/>
      </xdr:nvSpPr>
      <xdr:spPr>
        <a:xfrm>
          <a:off x="14325111" y="134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121329</xdr:rowOff>
    </xdr:from>
    <xdr:to>
      <xdr:col>72</xdr:col>
      <xdr:colOff>38100</xdr:colOff>
      <xdr:row>78</xdr:row>
      <xdr:rowOff>51479</xdr:rowOff>
    </xdr:to>
    <xdr:sp macro="" textlink="">
      <xdr:nvSpPr>
        <xdr:cNvPr id="653" name="楕円 652"/>
        <xdr:cNvSpPr/>
      </xdr:nvSpPr>
      <xdr:spPr>
        <a:xfrm>
          <a:off x="13652500" y="133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42606</xdr:rowOff>
    </xdr:from>
    <xdr:ext cx="534377" cy="259045"/>
    <xdr:sp macro="" textlink="">
      <xdr:nvSpPr>
        <xdr:cNvPr id="654" name="テキスト ボックス 653"/>
        <xdr:cNvSpPr txBox="1"/>
      </xdr:nvSpPr>
      <xdr:spPr>
        <a:xfrm>
          <a:off x="13436111" y="134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126705</xdr:rowOff>
    </xdr:from>
    <xdr:to>
      <xdr:col>67</xdr:col>
      <xdr:colOff>101600</xdr:colOff>
      <xdr:row>78</xdr:row>
      <xdr:rowOff>56855</xdr:rowOff>
    </xdr:to>
    <xdr:sp macro="" textlink="">
      <xdr:nvSpPr>
        <xdr:cNvPr id="655" name="楕円 654"/>
        <xdr:cNvSpPr/>
      </xdr:nvSpPr>
      <xdr:spPr>
        <a:xfrm>
          <a:off x="12763500" y="133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47982</xdr:rowOff>
    </xdr:from>
    <xdr:ext cx="534377" cy="259045"/>
    <xdr:sp macro="" textlink="">
      <xdr:nvSpPr>
        <xdr:cNvPr id="656" name="テキスト ボックス 655"/>
        <xdr:cNvSpPr txBox="1"/>
      </xdr:nvSpPr>
      <xdr:spPr>
        <a:xfrm>
          <a:off x="12547111" y="134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113903</xdr:rowOff>
    </xdr:from>
    <xdr:to>
      <xdr:col>85</xdr:col>
      <xdr:colOff>127000</xdr:colOff>
      <xdr:row>98</xdr:row>
      <xdr:rowOff>119811</xdr:rowOff>
    </xdr:to>
    <xdr:cxnSp macro="">
      <xdr:nvCxnSpPr>
        <xdr:cNvPr id="683" name="直線コネクタ 682"/>
        <xdr:cNvCxnSpPr/>
      </xdr:nvCxnSpPr>
      <xdr:spPr>
        <a:xfrm>
          <a:off x="15481300" y="16916003"/>
          <a:ext cx="8382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113903</xdr:rowOff>
    </xdr:from>
    <xdr:to>
      <xdr:col>81</xdr:col>
      <xdr:colOff>50800</xdr:colOff>
      <xdr:row>98</xdr:row>
      <xdr:rowOff>116925</xdr:rowOff>
    </xdr:to>
    <xdr:cxnSp macro="">
      <xdr:nvCxnSpPr>
        <xdr:cNvPr id="686" name="直線コネクタ 685"/>
        <xdr:cNvCxnSpPr/>
      </xdr:nvCxnSpPr>
      <xdr:spPr>
        <a:xfrm flipV="1">
          <a:off x="14592300" y="16916003"/>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116925</xdr:rowOff>
    </xdr:from>
    <xdr:to>
      <xdr:col>76</xdr:col>
      <xdr:colOff>114300</xdr:colOff>
      <xdr:row>98</xdr:row>
      <xdr:rowOff>121284</xdr:rowOff>
    </xdr:to>
    <xdr:cxnSp macro="">
      <xdr:nvCxnSpPr>
        <xdr:cNvPr id="689" name="直線コネクタ 688"/>
        <xdr:cNvCxnSpPr/>
      </xdr:nvCxnSpPr>
      <xdr:spPr>
        <a:xfrm flipV="1">
          <a:off x="13703300" y="16919025"/>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121284</xdr:rowOff>
    </xdr:from>
    <xdr:to>
      <xdr:col>71</xdr:col>
      <xdr:colOff>177800</xdr:colOff>
      <xdr:row>98</xdr:row>
      <xdr:rowOff>138857</xdr:rowOff>
    </xdr:to>
    <xdr:cxnSp macro="">
      <xdr:nvCxnSpPr>
        <xdr:cNvPr id="692" name="直線コネクタ 691"/>
        <xdr:cNvCxnSpPr/>
      </xdr:nvCxnSpPr>
      <xdr:spPr>
        <a:xfrm flipV="1">
          <a:off x="12814300" y="16923384"/>
          <a:ext cx="889000" cy="1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69011</xdr:rowOff>
    </xdr:from>
    <xdr:to>
      <xdr:col>85</xdr:col>
      <xdr:colOff>177800</xdr:colOff>
      <xdr:row>98</xdr:row>
      <xdr:rowOff>170611</xdr:rowOff>
    </xdr:to>
    <xdr:sp macro="" textlink="">
      <xdr:nvSpPr>
        <xdr:cNvPr id="702" name="楕円 701"/>
        <xdr:cNvSpPr/>
      </xdr:nvSpPr>
      <xdr:spPr>
        <a:xfrm>
          <a:off x="16268700" y="16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32851</xdr:rowOff>
    </xdr:from>
    <xdr:ext cx="469744" cy="259045"/>
    <xdr:sp macro="" textlink="">
      <xdr:nvSpPr>
        <xdr:cNvPr id="703" name="積立金該当値テキスト"/>
        <xdr:cNvSpPr txBox="1"/>
      </xdr:nvSpPr>
      <xdr:spPr>
        <a:xfrm>
          <a:off x="16370300" y="1683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63103</xdr:rowOff>
    </xdr:from>
    <xdr:to>
      <xdr:col>81</xdr:col>
      <xdr:colOff>101600</xdr:colOff>
      <xdr:row>98</xdr:row>
      <xdr:rowOff>164703</xdr:rowOff>
    </xdr:to>
    <xdr:sp macro="" textlink="">
      <xdr:nvSpPr>
        <xdr:cNvPr id="704" name="楕円 703"/>
        <xdr:cNvSpPr/>
      </xdr:nvSpPr>
      <xdr:spPr>
        <a:xfrm>
          <a:off x="15430500" y="168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155830</xdr:rowOff>
    </xdr:from>
    <xdr:ext cx="534377" cy="259045"/>
    <xdr:sp macro="" textlink="">
      <xdr:nvSpPr>
        <xdr:cNvPr id="705" name="テキスト ボックス 704"/>
        <xdr:cNvSpPr txBox="1"/>
      </xdr:nvSpPr>
      <xdr:spPr>
        <a:xfrm>
          <a:off x="15214111" y="169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66125</xdr:rowOff>
    </xdr:from>
    <xdr:to>
      <xdr:col>76</xdr:col>
      <xdr:colOff>165100</xdr:colOff>
      <xdr:row>98</xdr:row>
      <xdr:rowOff>167725</xdr:rowOff>
    </xdr:to>
    <xdr:sp macro="" textlink="">
      <xdr:nvSpPr>
        <xdr:cNvPr id="706" name="楕円 705"/>
        <xdr:cNvSpPr/>
      </xdr:nvSpPr>
      <xdr:spPr>
        <a:xfrm>
          <a:off x="14541500" y="168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158852</xdr:rowOff>
    </xdr:from>
    <xdr:ext cx="469744" cy="259045"/>
    <xdr:sp macro="" textlink="">
      <xdr:nvSpPr>
        <xdr:cNvPr id="707" name="テキスト ボックス 706"/>
        <xdr:cNvSpPr txBox="1"/>
      </xdr:nvSpPr>
      <xdr:spPr>
        <a:xfrm>
          <a:off x="14357428" y="169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70484</xdr:rowOff>
    </xdr:from>
    <xdr:to>
      <xdr:col>72</xdr:col>
      <xdr:colOff>38100</xdr:colOff>
      <xdr:row>99</xdr:row>
      <xdr:rowOff>634</xdr:rowOff>
    </xdr:to>
    <xdr:sp macro="" textlink="">
      <xdr:nvSpPr>
        <xdr:cNvPr id="708" name="楕円 707"/>
        <xdr:cNvSpPr/>
      </xdr:nvSpPr>
      <xdr:spPr>
        <a:xfrm>
          <a:off x="13652500" y="168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163211</xdr:rowOff>
    </xdr:from>
    <xdr:ext cx="469744" cy="259045"/>
    <xdr:sp macro="" textlink="">
      <xdr:nvSpPr>
        <xdr:cNvPr id="709" name="テキスト ボックス 708"/>
        <xdr:cNvSpPr txBox="1"/>
      </xdr:nvSpPr>
      <xdr:spPr>
        <a:xfrm>
          <a:off x="13468428" y="1696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88057</xdr:rowOff>
    </xdr:from>
    <xdr:to>
      <xdr:col>67</xdr:col>
      <xdr:colOff>101600</xdr:colOff>
      <xdr:row>99</xdr:row>
      <xdr:rowOff>18207</xdr:rowOff>
    </xdr:to>
    <xdr:sp macro="" textlink="">
      <xdr:nvSpPr>
        <xdr:cNvPr id="710" name="楕円 709"/>
        <xdr:cNvSpPr/>
      </xdr:nvSpPr>
      <xdr:spPr>
        <a:xfrm>
          <a:off x="12763500" y="16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9334</xdr:rowOff>
    </xdr:from>
    <xdr:ext cx="378565" cy="259045"/>
    <xdr:sp macro="" textlink="">
      <xdr:nvSpPr>
        <xdr:cNvPr id="711" name="テキスト ボックス 710"/>
        <xdr:cNvSpPr txBox="1"/>
      </xdr:nvSpPr>
      <xdr:spPr>
        <a:xfrm>
          <a:off x="12625017" y="169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160045</xdr:rowOff>
    </xdr:from>
    <xdr:to>
      <xdr:col>116</xdr:col>
      <xdr:colOff>63500</xdr:colOff>
      <xdr:row>38</xdr:row>
      <xdr:rowOff>164046</xdr:rowOff>
    </xdr:to>
    <xdr:cxnSp macro="">
      <xdr:nvCxnSpPr>
        <xdr:cNvPr id="740" name="直線コネクタ 739"/>
        <xdr:cNvCxnSpPr/>
      </xdr:nvCxnSpPr>
      <xdr:spPr>
        <a:xfrm>
          <a:off x="21323300" y="667514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160045</xdr:rowOff>
    </xdr:from>
    <xdr:to>
      <xdr:col>111</xdr:col>
      <xdr:colOff>177800</xdr:colOff>
      <xdr:row>38</xdr:row>
      <xdr:rowOff>163588</xdr:rowOff>
    </xdr:to>
    <xdr:cxnSp macro="">
      <xdr:nvCxnSpPr>
        <xdr:cNvPr id="743" name="直線コネクタ 742"/>
        <xdr:cNvCxnSpPr/>
      </xdr:nvCxnSpPr>
      <xdr:spPr>
        <a:xfrm flipV="1">
          <a:off x="20434300" y="667514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163588</xdr:rowOff>
    </xdr:from>
    <xdr:to>
      <xdr:col>107</xdr:col>
      <xdr:colOff>50800</xdr:colOff>
      <xdr:row>39</xdr:row>
      <xdr:rowOff>8027</xdr:rowOff>
    </xdr:to>
    <xdr:cxnSp macro="">
      <xdr:nvCxnSpPr>
        <xdr:cNvPr id="746" name="直線コネクタ 745"/>
        <xdr:cNvCxnSpPr/>
      </xdr:nvCxnSpPr>
      <xdr:spPr>
        <a:xfrm flipV="1">
          <a:off x="19545300" y="6678688"/>
          <a:ext cx="8890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8027</xdr:rowOff>
    </xdr:from>
    <xdr:to>
      <xdr:col>102</xdr:col>
      <xdr:colOff>114300</xdr:colOff>
      <xdr:row>39</xdr:row>
      <xdr:rowOff>15456</xdr:rowOff>
    </xdr:to>
    <xdr:cxnSp macro="">
      <xdr:nvCxnSpPr>
        <xdr:cNvPr id="749" name="直線コネクタ 748"/>
        <xdr:cNvCxnSpPr/>
      </xdr:nvCxnSpPr>
      <xdr:spPr>
        <a:xfrm flipV="1">
          <a:off x="18656300" y="669457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113246</xdr:rowOff>
    </xdr:from>
    <xdr:to>
      <xdr:col>116</xdr:col>
      <xdr:colOff>114300</xdr:colOff>
      <xdr:row>39</xdr:row>
      <xdr:rowOff>43396</xdr:rowOff>
    </xdr:to>
    <xdr:sp macro="" textlink="">
      <xdr:nvSpPr>
        <xdr:cNvPr id="759" name="楕円 758"/>
        <xdr:cNvSpPr/>
      </xdr:nvSpPr>
      <xdr:spPr>
        <a:xfrm>
          <a:off x="22110700" y="66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28173</xdr:rowOff>
    </xdr:from>
    <xdr:ext cx="469744" cy="259045"/>
    <xdr:sp macro="" textlink="">
      <xdr:nvSpPr>
        <xdr:cNvPr id="760" name="投資及び出資金該当値テキスト"/>
        <xdr:cNvSpPr txBox="1"/>
      </xdr:nvSpPr>
      <xdr:spPr>
        <a:xfrm>
          <a:off x="22212300" y="65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109245</xdr:rowOff>
    </xdr:from>
    <xdr:to>
      <xdr:col>112</xdr:col>
      <xdr:colOff>38100</xdr:colOff>
      <xdr:row>39</xdr:row>
      <xdr:rowOff>39395</xdr:rowOff>
    </xdr:to>
    <xdr:sp macro="" textlink="">
      <xdr:nvSpPr>
        <xdr:cNvPr id="761" name="楕円 760"/>
        <xdr:cNvSpPr/>
      </xdr:nvSpPr>
      <xdr:spPr>
        <a:xfrm>
          <a:off x="21272500" y="6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30522</xdr:rowOff>
    </xdr:from>
    <xdr:ext cx="469744" cy="259045"/>
    <xdr:sp macro="" textlink="">
      <xdr:nvSpPr>
        <xdr:cNvPr id="762" name="テキスト ボックス 761"/>
        <xdr:cNvSpPr txBox="1"/>
      </xdr:nvSpPr>
      <xdr:spPr>
        <a:xfrm>
          <a:off x="21088428" y="67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112788</xdr:rowOff>
    </xdr:from>
    <xdr:to>
      <xdr:col>107</xdr:col>
      <xdr:colOff>101600</xdr:colOff>
      <xdr:row>39</xdr:row>
      <xdr:rowOff>42938</xdr:rowOff>
    </xdr:to>
    <xdr:sp macro="" textlink="">
      <xdr:nvSpPr>
        <xdr:cNvPr id="763" name="楕円 762"/>
        <xdr:cNvSpPr/>
      </xdr:nvSpPr>
      <xdr:spPr>
        <a:xfrm>
          <a:off x="203835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34065</xdr:rowOff>
    </xdr:from>
    <xdr:ext cx="469744" cy="259045"/>
    <xdr:sp macro="" textlink="">
      <xdr:nvSpPr>
        <xdr:cNvPr id="764" name="テキスト ボックス 763"/>
        <xdr:cNvSpPr txBox="1"/>
      </xdr:nvSpPr>
      <xdr:spPr>
        <a:xfrm>
          <a:off x="20199428" y="672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128677</xdr:rowOff>
    </xdr:from>
    <xdr:to>
      <xdr:col>102</xdr:col>
      <xdr:colOff>165100</xdr:colOff>
      <xdr:row>39</xdr:row>
      <xdr:rowOff>58827</xdr:rowOff>
    </xdr:to>
    <xdr:sp macro="" textlink="">
      <xdr:nvSpPr>
        <xdr:cNvPr id="765" name="楕円 764"/>
        <xdr:cNvSpPr/>
      </xdr:nvSpPr>
      <xdr:spPr>
        <a:xfrm>
          <a:off x="19494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49954</xdr:rowOff>
    </xdr:from>
    <xdr:ext cx="378565" cy="259045"/>
    <xdr:sp macro="" textlink="">
      <xdr:nvSpPr>
        <xdr:cNvPr id="766" name="テキスト ボックス 765"/>
        <xdr:cNvSpPr txBox="1"/>
      </xdr:nvSpPr>
      <xdr:spPr>
        <a:xfrm>
          <a:off x="19356017" y="67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136106</xdr:rowOff>
    </xdr:from>
    <xdr:to>
      <xdr:col>98</xdr:col>
      <xdr:colOff>38100</xdr:colOff>
      <xdr:row>39</xdr:row>
      <xdr:rowOff>66256</xdr:rowOff>
    </xdr:to>
    <xdr:sp macro="" textlink="">
      <xdr:nvSpPr>
        <xdr:cNvPr id="767" name="楕円 766"/>
        <xdr:cNvSpPr/>
      </xdr:nvSpPr>
      <xdr:spPr>
        <a:xfrm>
          <a:off x="186055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57383</xdr:rowOff>
    </xdr:from>
    <xdr:ext cx="378565" cy="259045"/>
    <xdr:sp macro="" textlink="">
      <xdr:nvSpPr>
        <xdr:cNvPr id="768" name="テキスト ボックス 767"/>
        <xdr:cNvSpPr txBox="1"/>
      </xdr:nvSpPr>
      <xdr:spPr>
        <a:xfrm>
          <a:off x="18467017" y="674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170593</xdr:rowOff>
    </xdr:from>
    <xdr:to>
      <xdr:col>116</xdr:col>
      <xdr:colOff>63500</xdr:colOff>
      <xdr:row>58</xdr:row>
      <xdr:rowOff>2115</xdr:rowOff>
    </xdr:to>
    <xdr:cxnSp macro="">
      <xdr:nvCxnSpPr>
        <xdr:cNvPr id="799" name="直線コネクタ 798"/>
        <xdr:cNvCxnSpPr/>
      </xdr:nvCxnSpPr>
      <xdr:spPr>
        <a:xfrm flipV="1">
          <a:off x="21323300" y="994324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14815</xdr:rowOff>
    </xdr:from>
    <xdr:ext cx="469744" cy="259045"/>
    <xdr:sp macro="" textlink="">
      <xdr:nvSpPr>
        <xdr:cNvPr id="800" name="貸付金平均値テキスト"/>
        <xdr:cNvSpPr txBox="1"/>
      </xdr:nvSpPr>
      <xdr:spPr>
        <a:xfrm>
          <a:off x="22212300" y="995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151848</xdr:rowOff>
    </xdr:from>
    <xdr:to>
      <xdr:col>111</xdr:col>
      <xdr:colOff>177800</xdr:colOff>
      <xdr:row>58</xdr:row>
      <xdr:rowOff>2115</xdr:rowOff>
    </xdr:to>
    <xdr:cxnSp macro="">
      <xdr:nvCxnSpPr>
        <xdr:cNvPr id="802" name="直線コネクタ 801"/>
        <xdr:cNvCxnSpPr/>
      </xdr:nvCxnSpPr>
      <xdr:spPr>
        <a:xfrm>
          <a:off x="20434300" y="992449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129310</xdr:rowOff>
    </xdr:from>
    <xdr:ext cx="469744" cy="259045"/>
    <xdr:sp macro="" textlink="">
      <xdr:nvSpPr>
        <xdr:cNvPr id="804" name="テキスト ボックス 803"/>
        <xdr:cNvSpPr txBox="1"/>
      </xdr:nvSpPr>
      <xdr:spPr>
        <a:xfrm>
          <a:off x="21088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141235</xdr:rowOff>
    </xdr:from>
    <xdr:to>
      <xdr:col>107</xdr:col>
      <xdr:colOff>50800</xdr:colOff>
      <xdr:row>57</xdr:row>
      <xdr:rowOff>151848</xdr:rowOff>
    </xdr:to>
    <xdr:cxnSp macro="">
      <xdr:nvCxnSpPr>
        <xdr:cNvPr id="805" name="直線コネクタ 804"/>
        <xdr:cNvCxnSpPr/>
      </xdr:nvCxnSpPr>
      <xdr:spPr>
        <a:xfrm>
          <a:off x="19545300" y="9913885"/>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07" name="テキスト ボックス 806"/>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141235</xdr:rowOff>
    </xdr:from>
    <xdr:to>
      <xdr:col>102</xdr:col>
      <xdr:colOff>114300</xdr:colOff>
      <xdr:row>57</xdr:row>
      <xdr:rowOff>158478</xdr:rowOff>
    </xdr:to>
    <xdr:cxnSp macro="">
      <xdr:nvCxnSpPr>
        <xdr:cNvPr id="808" name="直線コネクタ 807"/>
        <xdr:cNvCxnSpPr/>
      </xdr:nvCxnSpPr>
      <xdr:spPr>
        <a:xfrm flipV="1">
          <a:off x="18656300" y="9913885"/>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87117</xdr:rowOff>
    </xdr:from>
    <xdr:ext cx="469744" cy="259045"/>
    <xdr:sp macro="" textlink="">
      <xdr:nvSpPr>
        <xdr:cNvPr id="810" name="テキスト ボックス 809"/>
        <xdr:cNvSpPr txBox="1"/>
      </xdr:nvSpPr>
      <xdr:spPr>
        <a:xfrm>
          <a:off x="19310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76569</xdr:rowOff>
    </xdr:from>
    <xdr:ext cx="469744" cy="259045"/>
    <xdr:sp macro="" textlink="">
      <xdr:nvSpPr>
        <xdr:cNvPr id="812" name="テキスト ボックス 811"/>
        <xdr:cNvSpPr txBox="1"/>
      </xdr:nvSpPr>
      <xdr:spPr>
        <a:xfrm>
          <a:off x="18421428"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119793</xdr:rowOff>
    </xdr:from>
    <xdr:to>
      <xdr:col>116</xdr:col>
      <xdr:colOff>114300</xdr:colOff>
      <xdr:row>58</xdr:row>
      <xdr:rowOff>49943</xdr:rowOff>
    </xdr:to>
    <xdr:sp macro="" textlink="">
      <xdr:nvSpPr>
        <xdr:cNvPr id="818" name="楕円 817"/>
        <xdr:cNvSpPr/>
      </xdr:nvSpPr>
      <xdr:spPr>
        <a:xfrm>
          <a:off x="22110700" y="98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142670</xdr:rowOff>
    </xdr:from>
    <xdr:ext cx="469744" cy="259045"/>
    <xdr:sp macro="" textlink="">
      <xdr:nvSpPr>
        <xdr:cNvPr id="819" name="貸付金該当値テキスト"/>
        <xdr:cNvSpPr txBox="1"/>
      </xdr:nvSpPr>
      <xdr:spPr>
        <a:xfrm>
          <a:off x="22212300" y="974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122765</xdr:rowOff>
    </xdr:from>
    <xdr:to>
      <xdr:col>112</xdr:col>
      <xdr:colOff>38100</xdr:colOff>
      <xdr:row>58</xdr:row>
      <xdr:rowOff>52915</xdr:rowOff>
    </xdr:to>
    <xdr:sp macro="" textlink="">
      <xdr:nvSpPr>
        <xdr:cNvPr id="820" name="楕円 819"/>
        <xdr:cNvSpPr/>
      </xdr:nvSpPr>
      <xdr:spPr>
        <a:xfrm>
          <a:off x="21272500" y="98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69442</xdr:rowOff>
    </xdr:from>
    <xdr:ext cx="469744" cy="259045"/>
    <xdr:sp macro="" textlink="">
      <xdr:nvSpPr>
        <xdr:cNvPr id="821" name="テキスト ボックス 820"/>
        <xdr:cNvSpPr txBox="1"/>
      </xdr:nvSpPr>
      <xdr:spPr>
        <a:xfrm>
          <a:off x="21088428" y="96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101048</xdr:rowOff>
    </xdr:from>
    <xdr:to>
      <xdr:col>107</xdr:col>
      <xdr:colOff>101600</xdr:colOff>
      <xdr:row>58</xdr:row>
      <xdr:rowOff>31198</xdr:rowOff>
    </xdr:to>
    <xdr:sp macro="" textlink="">
      <xdr:nvSpPr>
        <xdr:cNvPr id="822" name="楕円 821"/>
        <xdr:cNvSpPr/>
      </xdr:nvSpPr>
      <xdr:spPr>
        <a:xfrm>
          <a:off x="20383500" y="9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47725</xdr:rowOff>
    </xdr:from>
    <xdr:ext cx="469744" cy="259045"/>
    <xdr:sp macro="" textlink="">
      <xdr:nvSpPr>
        <xdr:cNvPr id="823" name="テキスト ボックス 822"/>
        <xdr:cNvSpPr txBox="1"/>
      </xdr:nvSpPr>
      <xdr:spPr>
        <a:xfrm>
          <a:off x="20199428" y="96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90435</xdr:rowOff>
    </xdr:from>
    <xdr:to>
      <xdr:col>102</xdr:col>
      <xdr:colOff>165100</xdr:colOff>
      <xdr:row>58</xdr:row>
      <xdr:rowOff>20585</xdr:rowOff>
    </xdr:to>
    <xdr:sp macro="" textlink="">
      <xdr:nvSpPr>
        <xdr:cNvPr id="824" name="楕円 823"/>
        <xdr:cNvSpPr/>
      </xdr:nvSpPr>
      <xdr:spPr>
        <a:xfrm>
          <a:off x="19494500" y="9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37112</xdr:rowOff>
    </xdr:from>
    <xdr:ext cx="469744" cy="259045"/>
    <xdr:sp macro="" textlink="">
      <xdr:nvSpPr>
        <xdr:cNvPr id="825" name="テキスト ボックス 824"/>
        <xdr:cNvSpPr txBox="1"/>
      </xdr:nvSpPr>
      <xdr:spPr>
        <a:xfrm>
          <a:off x="19310428" y="963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107678</xdr:rowOff>
    </xdr:from>
    <xdr:to>
      <xdr:col>98</xdr:col>
      <xdr:colOff>38100</xdr:colOff>
      <xdr:row>58</xdr:row>
      <xdr:rowOff>37828</xdr:rowOff>
    </xdr:to>
    <xdr:sp macro="" textlink="">
      <xdr:nvSpPr>
        <xdr:cNvPr id="826" name="楕円 825"/>
        <xdr:cNvSpPr/>
      </xdr:nvSpPr>
      <xdr:spPr>
        <a:xfrm>
          <a:off x="18605500" y="98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54355</xdr:rowOff>
    </xdr:from>
    <xdr:ext cx="469744" cy="259045"/>
    <xdr:sp macro="" textlink="">
      <xdr:nvSpPr>
        <xdr:cNvPr id="827" name="テキスト ボックス 826"/>
        <xdr:cNvSpPr txBox="1"/>
      </xdr:nvSpPr>
      <xdr:spPr>
        <a:xfrm>
          <a:off x="18421428" y="96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162826</xdr:rowOff>
    </xdr:from>
    <xdr:to>
      <xdr:col>116</xdr:col>
      <xdr:colOff>63500</xdr:colOff>
      <xdr:row>77</xdr:row>
      <xdr:rowOff>10861</xdr:rowOff>
    </xdr:to>
    <xdr:cxnSp macro="">
      <xdr:nvCxnSpPr>
        <xdr:cNvPr id="854" name="直線コネクタ 853"/>
        <xdr:cNvCxnSpPr/>
      </xdr:nvCxnSpPr>
      <xdr:spPr>
        <a:xfrm flipV="1">
          <a:off x="21323300" y="13193026"/>
          <a:ext cx="8382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5"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8680</xdr:rowOff>
    </xdr:from>
    <xdr:to>
      <xdr:col>111</xdr:col>
      <xdr:colOff>177800</xdr:colOff>
      <xdr:row>77</xdr:row>
      <xdr:rowOff>10861</xdr:rowOff>
    </xdr:to>
    <xdr:cxnSp macro="">
      <xdr:nvCxnSpPr>
        <xdr:cNvPr id="857" name="直線コネクタ 856"/>
        <xdr:cNvCxnSpPr/>
      </xdr:nvCxnSpPr>
      <xdr:spPr>
        <a:xfrm>
          <a:off x="20434300" y="13210330"/>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9" name="テキスト ボックス 858"/>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8680</xdr:rowOff>
    </xdr:from>
    <xdr:to>
      <xdr:col>107</xdr:col>
      <xdr:colOff>50800</xdr:colOff>
      <xdr:row>77</xdr:row>
      <xdr:rowOff>25372</xdr:rowOff>
    </xdr:to>
    <xdr:cxnSp macro="">
      <xdr:nvCxnSpPr>
        <xdr:cNvPr id="860" name="直線コネクタ 859"/>
        <xdr:cNvCxnSpPr/>
      </xdr:nvCxnSpPr>
      <xdr:spPr>
        <a:xfrm flipV="1">
          <a:off x="19545300" y="13210330"/>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25372</xdr:rowOff>
    </xdr:from>
    <xdr:to>
      <xdr:col>102</xdr:col>
      <xdr:colOff>114300</xdr:colOff>
      <xdr:row>77</xdr:row>
      <xdr:rowOff>27905</xdr:rowOff>
    </xdr:to>
    <xdr:cxnSp macro="">
      <xdr:nvCxnSpPr>
        <xdr:cNvPr id="863" name="直線コネクタ 862"/>
        <xdr:cNvCxnSpPr/>
      </xdr:nvCxnSpPr>
      <xdr:spPr>
        <a:xfrm flipV="1">
          <a:off x="18656300" y="13227022"/>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84448</xdr:rowOff>
    </xdr:from>
    <xdr:ext cx="534377" cy="259045"/>
    <xdr:sp macro="" textlink="">
      <xdr:nvSpPr>
        <xdr:cNvPr id="865" name="テキスト ボックス 864"/>
        <xdr:cNvSpPr txBox="1"/>
      </xdr:nvSpPr>
      <xdr:spPr>
        <a:xfrm>
          <a:off x="19278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7" name="テキスト ボックス 866"/>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112026</xdr:rowOff>
    </xdr:from>
    <xdr:to>
      <xdr:col>116</xdr:col>
      <xdr:colOff>114300</xdr:colOff>
      <xdr:row>77</xdr:row>
      <xdr:rowOff>42176</xdr:rowOff>
    </xdr:to>
    <xdr:sp macro="" textlink="">
      <xdr:nvSpPr>
        <xdr:cNvPr id="873" name="楕円 872"/>
        <xdr:cNvSpPr/>
      </xdr:nvSpPr>
      <xdr:spPr>
        <a:xfrm>
          <a:off x="22110700" y="131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71402</xdr:rowOff>
    </xdr:from>
    <xdr:ext cx="534377" cy="259045"/>
    <xdr:sp macro="" textlink="">
      <xdr:nvSpPr>
        <xdr:cNvPr id="874" name="繰出金該当値テキスト"/>
        <xdr:cNvSpPr txBox="1"/>
      </xdr:nvSpPr>
      <xdr:spPr>
        <a:xfrm>
          <a:off x="22212300" y="1293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131511</xdr:rowOff>
    </xdr:from>
    <xdr:to>
      <xdr:col>112</xdr:col>
      <xdr:colOff>38100</xdr:colOff>
      <xdr:row>77</xdr:row>
      <xdr:rowOff>61661</xdr:rowOff>
    </xdr:to>
    <xdr:sp macro="" textlink="">
      <xdr:nvSpPr>
        <xdr:cNvPr id="875" name="楕円 874"/>
        <xdr:cNvSpPr/>
      </xdr:nvSpPr>
      <xdr:spPr>
        <a:xfrm>
          <a:off x="21272500" y="131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78188</xdr:rowOff>
    </xdr:from>
    <xdr:ext cx="534377" cy="259045"/>
    <xdr:sp macro="" textlink="">
      <xdr:nvSpPr>
        <xdr:cNvPr id="876" name="テキスト ボックス 875"/>
        <xdr:cNvSpPr txBox="1"/>
      </xdr:nvSpPr>
      <xdr:spPr>
        <a:xfrm>
          <a:off x="21056111" y="129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129330</xdr:rowOff>
    </xdr:from>
    <xdr:to>
      <xdr:col>107</xdr:col>
      <xdr:colOff>101600</xdr:colOff>
      <xdr:row>77</xdr:row>
      <xdr:rowOff>59480</xdr:rowOff>
    </xdr:to>
    <xdr:sp macro="" textlink="">
      <xdr:nvSpPr>
        <xdr:cNvPr id="877" name="楕円 876"/>
        <xdr:cNvSpPr/>
      </xdr:nvSpPr>
      <xdr:spPr>
        <a:xfrm>
          <a:off x="20383500" y="131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76007</xdr:rowOff>
    </xdr:from>
    <xdr:ext cx="534377" cy="259045"/>
    <xdr:sp macro="" textlink="">
      <xdr:nvSpPr>
        <xdr:cNvPr id="878" name="テキスト ボックス 877"/>
        <xdr:cNvSpPr txBox="1"/>
      </xdr:nvSpPr>
      <xdr:spPr>
        <a:xfrm>
          <a:off x="20167111" y="129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146022</xdr:rowOff>
    </xdr:from>
    <xdr:to>
      <xdr:col>102</xdr:col>
      <xdr:colOff>165100</xdr:colOff>
      <xdr:row>77</xdr:row>
      <xdr:rowOff>76172</xdr:rowOff>
    </xdr:to>
    <xdr:sp macro="" textlink="">
      <xdr:nvSpPr>
        <xdr:cNvPr id="879" name="楕円 878"/>
        <xdr:cNvSpPr/>
      </xdr:nvSpPr>
      <xdr:spPr>
        <a:xfrm>
          <a:off x="19494500" y="131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92700</xdr:rowOff>
    </xdr:from>
    <xdr:ext cx="534377" cy="259045"/>
    <xdr:sp macro="" textlink="">
      <xdr:nvSpPr>
        <xdr:cNvPr id="880" name="テキスト ボックス 879"/>
        <xdr:cNvSpPr txBox="1"/>
      </xdr:nvSpPr>
      <xdr:spPr>
        <a:xfrm>
          <a:off x="19278111" y="1295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148555</xdr:rowOff>
    </xdr:from>
    <xdr:to>
      <xdr:col>98</xdr:col>
      <xdr:colOff>38100</xdr:colOff>
      <xdr:row>77</xdr:row>
      <xdr:rowOff>78705</xdr:rowOff>
    </xdr:to>
    <xdr:sp macro="" textlink="">
      <xdr:nvSpPr>
        <xdr:cNvPr id="881" name="楕円 880"/>
        <xdr:cNvSpPr/>
      </xdr:nvSpPr>
      <xdr:spPr>
        <a:xfrm>
          <a:off x="18605500" y="131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95232</xdr:rowOff>
    </xdr:from>
    <xdr:ext cx="534377" cy="259045"/>
    <xdr:sp macro="" textlink="">
      <xdr:nvSpPr>
        <xdr:cNvPr id="882" name="テキスト ボックス 881"/>
        <xdr:cNvSpPr txBox="1"/>
      </xdr:nvSpPr>
      <xdr:spPr>
        <a:xfrm>
          <a:off x="18389111" y="1295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普通建設事業費、災害復旧費、貸付金、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繰出金で類似団体平均を上回</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は保育士や公民館職員、給食調理員などの業務について、非常勤嘱託職員に頼らざるを得ない現状があり、人件費を押し上げる要因となってる。また、補助費・繰出金では、それぞれ小浜病院や下水道事業会計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残高が多く、それらへの負担金や繰出金が高いことが要因となっている。公債費は類似団体内平均を下回っており、平成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年度以降普通建設事業費を抑えることで後年度の公債費を減らしてきたが、近年は市街地のまちなみ整備や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統合に伴う</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小学校建設などで普通建設事業費は増加傾向にある。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特に</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年度以降はクリーンセンターの施設改修や小学校建設で校舎等の建設で大きく増加している。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普通建設事業費の増加は後年度の公債費負担の増加となって表れるため、公債費の推移についても注視していく必要がある。扶助費についても類似団体平均は下回っているものの、増加の一途をたどって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おり、物件費についてもふるさと納税委託事業の増加や施設整備後の維持管理費の発生などで増加傾向にある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。これらの経費は経常的に支出が求められるものであり、結果として積立金へ回す財源が少なく、支出額は類似団体平均と比較しても低くなっている。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ピークを過ぎるため、その後は普通建設事業費の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平準化に努めつつ、業務の民間委託や使用料の見直し等により財源の確保に努める。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29,415
233.11
18,391,036
17,694,636
515,121
8,904,293
17,461,659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93066</xdr:rowOff>
    </xdr:from>
    <xdr:to>
      <xdr:col>24</xdr:col>
      <xdr:colOff>63500</xdr:colOff>
      <xdr:row>36</xdr:row>
      <xdr:rowOff>103581</xdr:rowOff>
    </xdr:to>
    <xdr:cxnSp macro="">
      <xdr:nvCxnSpPr>
        <xdr:cNvPr id="60" name="直線コネクタ 59"/>
        <xdr:cNvCxnSpPr/>
      </xdr:nvCxnSpPr>
      <xdr:spPr>
        <a:xfrm>
          <a:off x="3797300" y="626526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71349</xdr:rowOff>
    </xdr:from>
    <xdr:to>
      <xdr:col>19</xdr:col>
      <xdr:colOff>177800</xdr:colOff>
      <xdr:row>36</xdr:row>
      <xdr:rowOff>93066</xdr:rowOff>
    </xdr:to>
    <xdr:cxnSp macro="">
      <xdr:nvCxnSpPr>
        <xdr:cNvPr id="63" name="直線コネクタ 62"/>
        <xdr:cNvCxnSpPr/>
      </xdr:nvCxnSpPr>
      <xdr:spPr>
        <a:xfrm>
          <a:off x="2908300" y="624354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71349</xdr:rowOff>
    </xdr:from>
    <xdr:to>
      <xdr:col>15</xdr:col>
      <xdr:colOff>50800</xdr:colOff>
      <xdr:row>36</xdr:row>
      <xdr:rowOff>105182</xdr:rowOff>
    </xdr:to>
    <xdr:cxnSp macro="">
      <xdr:nvCxnSpPr>
        <xdr:cNvPr id="66" name="直線コネクタ 65"/>
        <xdr:cNvCxnSpPr/>
      </xdr:nvCxnSpPr>
      <xdr:spPr>
        <a:xfrm flipV="1">
          <a:off x="2019300" y="6243549"/>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97561</xdr:rowOff>
    </xdr:from>
    <xdr:to>
      <xdr:col>10</xdr:col>
      <xdr:colOff>114300</xdr:colOff>
      <xdr:row>36</xdr:row>
      <xdr:rowOff>105182</xdr:rowOff>
    </xdr:to>
    <xdr:cxnSp macro="">
      <xdr:nvCxnSpPr>
        <xdr:cNvPr id="69" name="直線コネクタ 68"/>
        <xdr:cNvCxnSpPr/>
      </xdr:nvCxnSpPr>
      <xdr:spPr>
        <a:xfrm>
          <a:off x="1130300" y="626976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52781</xdr:rowOff>
    </xdr:from>
    <xdr:to>
      <xdr:col>24</xdr:col>
      <xdr:colOff>114300</xdr:colOff>
      <xdr:row>36</xdr:row>
      <xdr:rowOff>154381</xdr:rowOff>
    </xdr:to>
    <xdr:sp macro="" textlink="">
      <xdr:nvSpPr>
        <xdr:cNvPr id="79" name="楕円 78"/>
        <xdr:cNvSpPr/>
      </xdr:nvSpPr>
      <xdr:spPr>
        <a:xfrm>
          <a:off x="45847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75658</xdr:rowOff>
    </xdr:from>
    <xdr:ext cx="469744" cy="259045"/>
    <xdr:sp macro="" textlink="">
      <xdr:nvSpPr>
        <xdr:cNvPr id="80" name="議会費該当値テキスト"/>
        <xdr:cNvSpPr txBox="1"/>
      </xdr:nvSpPr>
      <xdr:spPr>
        <a:xfrm>
          <a:off x="4686300" y="60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42266</xdr:rowOff>
    </xdr:from>
    <xdr:to>
      <xdr:col>20</xdr:col>
      <xdr:colOff>38100</xdr:colOff>
      <xdr:row>36</xdr:row>
      <xdr:rowOff>143866</xdr:rowOff>
    </xdr:to>
    <xdr:sp macro="" textlink="">
      <xdr:nvSpPr>
        <xdr:cNvPr id="81" name="楕円 80"/>
        <xdr:cNvSpPr/>
      </xdr:nvSpPr>
      <xdr:spPr>
        <a:xfrm>
          <a:off x="3746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160393</xdr:rowOff>
    </xdr:from>
    <xdr:ext cx="469744" cy="259045"/>
    <xdr:sp macro="" textlink="">
      <xdr:nvSpPr>
        <xdr:cNvPr id="82" name="テキスト ボックス 81"/>
        <xdr:cNvSpPr txBox="1"/>
      </xdr:nvSpPr>
      <xdr:spPr>
        <a:xfrm>
          <a:off x="3562428" y="59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20549</xdr:rowOff>
    </xdr:from>
    <xdr:to>
      <xdr:col>15</xdr:col>
      <xdr:colOff>101600</xdr:colOff>
      <xdr:row>36</xdr:row>
      <xdr:rowOff>122149</xdr:rowOff>
    </xdr:to>
    <xdr:sp macro="" textlink="">
      <xdr:nvSpPr>
        <xdr:cNvPr id="83" name="楕円 82"/>
        <xdr:cNvSpPr/>
      </xdr:nvSpPr>
      <xdr:spPr>
        <a:xfrm>
          <a:off x="2857500" y="6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138676</xdr:rowOff>
    </xdr:from>
    <xdr:ext cx="469744" cy="259045"/>
    <xdr:sp macro="" textlink="">
      <xdr:nvSpPr>
        <xdr:cNvPr id="84" name="テキスト ボックス 83"/>
        <xdr:cNvSpPr txBox="1"/>
      </xdr:nvSpPr>
      <xdr:spPr>
        <a:xfrm>
          <a:off x="2673428" y="596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54382</xdr:rowOff>
    </xdr:from>
    <xdr:to>
      <xdr:col>10</xdr:col>
      <xdr:colOff>165100</xdr:colOff>
      <xdr:row>36</xdr:row>
      <xdr:rowOff>155982</xdr:rowOff>
    </xdr:to>
    <xdr:sp macro="" textlink="">
      <xdr:nvSpPr>
        <xdr:cNvPr id="85" name="楕円 84"/>
        <xdr:cNvSpPr/>
      </xdr:nvSpPr>
      <xdr:spPr>
        <a:xfrm>
          <a:off x="1968500" y="62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1059</xdr:rowOff>
    </xdr:from>
    <xdr:ext cx="469744" cy="259045"/>
    <xdr:sp macro="" textlink="">
      <xdr:nvSpPr>
        <xdr:cNvPr id="86" name="テキスト ボックス 85"/>
        <xdr:cNvSpPr txBox="1"/>
      </xdr:nvSpPr>
      <xdr:spPr>
        <a:xfrm>
          <a:off x="1784428" y="60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46761</xdr:rowOff>
    </xdr:from>
    <xdr:to>
      <xdr:col>6</xdr:col>
      <xdr:colOff>38100</xdr:colOff>
      <xdr:row>36</xdr:row>
      <xdr:rowOff>148361</xdr:rowOff>
    </xdr:to>
    <xdr:sp macro="" textlink="">
      <xdr:nvSpPr>
        <xdr:cNvPr id="87" name="楕円 86"/>
        <xdr:cNvSpPr/>
      </xdr:nvSpPr>
      <xdr:spPr>
        <a:xfrm>
          <a:off x="1079500" y="6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164888</xdr:rowOff>
    </xdr:from>
    <xdr:ext cx="469744" cy="259045"/>
    <xdr:sp macro="" textlink="">
      <xdr:nvSpPr>
        <xdr:cNvPr id="88" name="テキスト ボックス 87"/>
        <xdr:cNvSpPr txBox="1"/>
      </xdr:nvSpPr>
      <xdr:spPr>
        <a:xfrm>
          <a:off x="895428" y="59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143970</xdr:rowOff>
    </xdr:from>
    <xdr:to>
      <xdr:col>24</xdr:col>
      <xdr:colOff>63500</xdr:colOff>
      <xdr:row>57</xdr:row>
      <xdr:rowOff>145331</xdr:rowOff>
    </xdr:to>
    <xdr:cxnSp macro="">
      <xdr:nvCxnSpPr>
        <xdr:cNvPr id="115" name="直線コネクタ 114"/>
        <xdr:cNvCxnSpPr/>
      </xdr:nvCxnSpPr>
      <xdr:spPr>
        <a:xfrm flipV="1">
          <a:off x="3797300" y="9916620"/>
          <a:ext cx="8382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91520</xdr:rowOff>
    </xdr:from>
    <xdr:to>
      <xdr:col>19</xdr:col>
      <xdr:colOff>177800</xdr:colOff>
      <xdr:row>57</xdr:row>
      <xdr:rowOff>145331</xdr:rowOff>
    </xdr:to>
    <xdr:cxnSp macro="">
      <xdr:nvCxnSpPr>
        <xdr:cNvPr id="118" name="直線コネクタ 117"/>
        <xdr:cNvCxnSpPr/>
      </xdr:nvCxnSpPr>
      <xdr:spPr>
        <a:xfrm>
          <a:off x="2908300" y="9864170"/>
          <a:ext cx="889000" cy="5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91520</xdr:rowOff>
    </xdr:from>
    <xdr:to>
      <xdr:col>15</xdr:col>
      <xdr:colOff>50800</xdr:colOff>
      <xdr:row>57</xdr:row>
      <xdr:rowOff>162553</xdr:rowOff>
    </xdr:to>
    <xdr:cxnSp macro="">
      <xdr:nvCxnSpPr>
        <xdr:cNvPr id="121" name="直線コネクタ 120"/>
        <xdr:cNvCxnSpPr/>
      </xdr:nvCxnSpPr>
      <xdr:spPr>
        <a:xfrm flipV="1">
          <a:off x="2019300" y="9864170"/>
          <a:ext cx="889000" cy="7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162553</xdr:rowOff>
    </xdr:from>
    <xdr:to>
      <xdr:col>10</xdr:col>
      <xdr:colOff>114300</xdr:colOff>
      <xdr:row>58</xdr:row>
      <xdr:rowOff>7531</xdr:rowOff>
    </xdr:to>
    <xdr:cxnSp macro="">
      <xdr:nvCxnSpPr>
        <xdr:cNvPr id="124" name="直線コネクタ 123"/>
        <xdr:cNvCxnSpPr/>
      </xdr:nvCxnSpPr>
      <xdr:spPr>
        <a:xfrm flipV="1">
          <a:off x="1130300" y="9935203"/>
          <a:ext cx="889000" cy="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93170</xdr:rowOff>
    </xdr:from>
    <xdr:to>
      <xdr:col>24</xdr:col>
      <xdr:colOff>114300</xdr:colOff>
      <xdr:row>58</xdr:row>
      <xdr:rowOff>23320</xdr:rowOff>
    </xdr:to>
    <xdr:sp macro="" textlink="">
      <xdr:nvSpPr>
        <xdr:cNvPr id="134" name="楕円 133"/>
        <xdr:cNvSpPr/>
      </xdr:nvSpPr>
      <xdr:spPr>
        <a:xfrm>
          <a:off x="4584700" y="986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71467</xdr:rowOff>
    </xdr:from>
    <xdr:ext cx="534377" cy="259045"/>
    <xdr:sp macro="" textlink="">
      <xdr:nvSpPr>
        <xdr:cNvPr id="135" name="総務費該当値テキスト"/>
        <xdr:cNvSpPr txBox="1"/>
      </xdr:nvSpPr>
      <xdr:spPr>
        <a:xfrm>
          <a:off x="4686300" y="9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94531</xdr:rowOff>
    </xdr:from>
    <xdr:to>
      <xdr:col>20</xdr:col>
      <xdr:colOff>38100</xdr:colOff>
      <xdr:row>58</xdr:row>
      <xdr:rowOff>24681</xdr:rowOff>
    </xdr:to>
    <xdr:sp macro="" textlink="">
      <xdr:nvSpPr>
        <xdr:cNvPr id="136" name="楕円 135"/>
        <xdr:cNvSpPr/>
      </xdr:nvSpPr>
      <xdr:spPr>
        <a:xfrm>
          <a:off x="3746500" y="98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15808</xdr:rowOff>
    </xdr:from>
    <xdr:ext cx="534377" cy="259045"/>
    <xdr:sp macro="" textlink="">
      <xdr:nvSpPr>
        <xdr:cNvPr id="137" name="テキスト ボックス 136"/>
        <xdr:cNvSpPr txBox="1"/>
      </xdr:nvSpPr>
      <xdr:spPr>
        <a:xfrm>
          <a:off x="3530111" y="99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40720</xdr:rowOff>
    </xdr:from>
    <xdr:to>
      <xdr:col>15</xdr:col>
      <xdr:colOff>101600</xdr:colOff>
      <xdr:row>57</xdr:row>
      <xdr:rowOff>142320</xdr:rowOff>
    </xdr:to>
    <xdr:sp macro="" textlink="">
      <xdr:nvSpPr>
        <xdr:cNvPr id="138" name="楕円 137"/>
        <xdr:cNvSpPr/>
      </xdr:nvSpPr>
      <xdr:spPr>
        <a:xfrm>
          <a:off x="2857500" y="98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158847</xdr:rowOff>
    </xdr:from>
    <xdr:ext cx="534377" cy="259045"/>
    <xdr:sp macro="" textlink="">
      <xdr:nvSpPr>
        <xdr:cNvPr id="139" name="テキスト ボックス 138"/>
        <xdr:cNvSpPr txBox="1"/>
      </xdr:nvSpPr>
      <xdr:spPr>
        <a:xfrm>
          <a:off x="2641111" y="95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111753</xdr:rowOff>
    </xdr:from>
    <xdr:to>
      <xdr:col>10</xdr:col>
      <xdr:colOff>165100</xdr:colOff>
      <xdr:row>58</xdr:row>
      <xdr:rowOff>41903</xdr:rowOff>
    </xdr:to>
    <xdr:sp macro="" textlink="">
      <xdr:nvSpPr>
        <xdr:cNvPr id="140" name="楕円 139"/>
        <xdr:cNvSpPr/>
      </xdr:nvSpPr>
      <xdr:spPr>
        <a:xfrm>
          <a:off x="1968500" y="98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33030</xdr:rowOff>
    </xdr:from>
    <xdr:ext cx="534377" cy="259045"/>
    <xdr:sp macro="" textlink="">
      <xdr:nvSpPr>
        <xdr:cNvPr id="141" name="テキスト ボックス 140"/>
        <xdr:cNvSpPr txBox="1"/>
      </xdr:nvSpPr>
      <xdr:spPr>
        <a:xfrm>
          <a:off x="1752111" y="99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128181</xdr:rowOff>
    </xdr:from>
    <xdr:to>
      <xdr:col>6</xdr:col>
      <xdr:colOff>38100</xdr:colOff>
      <xdr:row>58</xdr:row>
      <xdr:rowOff>58331</xdr:rowOff>
    </xdr:to>
    <xdr:sp macro="" textlink="">
      <xdr:nvSpPr>
        <xdr:cNvPr id="142" name="楕円 141"/>
        <xdr:cNvSpPr/>
      </xdr:nvSpPr>
      <xdr:spPr>
        <a:xfrm>
          <a:off x="10795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49458</xdr:rowOff>
    </xdr:from>
    <xdr:ext cx="534377" cy="259045"/>
    <xdr:sp macro="" textlink="">
      <xdr:nvSpPr>
        <xdr:cNvPr id="143" name="テキスト ボックス 142"/>
        <xdr:cNvSpPr txBox="1"/>
      </xdr:nvSpPr>
      <xdr:spPr>
        <a:xfrm>
          <a:off x="863111" y="99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85193</xdr:rowOff>
    </xdr:from>
    <xdr:to>
      <xdr:col>24</xdr:col>
      <xdr:colOff>63500</xdr:colOff>
      <xdr:row>77</xdr:row>
      <xdr:rowOff>96014</xdr:rowOff>
    </xdr:to>
    <xdr:cxnSp macro="">
      <xdr:nvCxnSpPr>
        <xdr:cNvPr id="171" name="直線コネクタ 170"/>
        <xdr:cNvCxnSpPr/>
      </xdr:nvCxnSpPr>
      <xdr:spPr>
        <a:xfrm flipV="1">
          <a:off x="3797300" y="13286843"/>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96014</xdr:rowOff>
    </xdr:from>
    <xdr:to>
      <xdr:col>19</xdr:col>
      <xdr:colOff>177800</xdr:colOff>
      <xdr:row>77</xdr:row>
      <xdr:rowOff>110517</xdr:rowOff>
    </xdr:to>
    <xdr:cxnSp macro="">
      <xdr:nvCxnSpPr>
        <xdr:cNvPr id="174" name="直線コネクタ 173"/>
        <xdr:cNvCxnSpPr/>
      </xdr:nvCxnSpPr>
      <xdr:spPr>
        <a:xfrm flipV="1">
          <a:off x="2908300" y="13297664"/>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110517</xdr:rowOff>
    </xdr:from>
    <xdr:to>
      <xdr:col>15</xdr:col>
      <xdr:colOff>50800</xdr:colOff>
      <xdr:row>77</xdr:row>
      <xdr:rowOff>121979</xdr:rowOff>
    </xdr:to>
    <xdr:cxnSp macro="">
      <xdr:nvCxnSpPr>
        <xdr:cNvPr id="177" name="直線コネクタ 176"/>
        <xdr:cNvCxnSpPr/>
      </xdr:nvCxnSpPr>
      <xdr:spPr>
        <a:xfrm flipV="1">
          <a:off x="2019300" y="13312167"/>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121979</xdr:rowOff>
    </xdr:from>
    <xdr:to>
      <xdr:col>10</xdr:col>
      <xdr:colOff>114300</xdr:colOff>
      <xdr:row>77</xdr:row>
      <xdr:rowOff>168366</xdr:rowOff>
    </xdr:to>
    <xdr:cxnSp macro="">
      <xdr:nvCxnSpPr>
        <xdr:cNvPr id="180" name="直線コネクタ 179"/>
        <xdr:cNvCxnSpPr/>
      </xdr:nvCxnSpPr>
      <xdr:spPr>
        <a:xfrm flipV="1">
          <a:off x="1130300" y="13323629"/>
          <a:ext cx="889000" cy="4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34393</xdr:rowOff>
    </xdr:from>
    <xdr:to>
      <xdr:col>24</xdr:col>
      <xdr:colOff>114300</xdr:colOff>
      <xdr:row>77</xdr:row>
      <xdr:rowOff>135993</xdr:rowOff>
    </xdr:to>
    <xdr:sp macro="" textlink="">
      <xdr:nvSpPr>
        <xdr:cNvPr id="190" name="楕円 189"/>
        <xdr:cNvSpPr/>
      </xdr:nvSpPr>
      <xdr:spPr>
        <a:xfrm>
          <a:off x="4584700" y="132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120770</xdr:rowOff>
    </xdr:from>
    <xdr:ext cx="599010" cy="259045"/>
    <xdr:sp macro="" textlink="">
      <xdr:nvSpPr>
        <xdr:cNvPr id="191" name="民生費該当値テキスト"/>
        <xdr:cNvSpPr txBox="1"/>
      </xdr:nvSpPr>
      <xdr:spPr>
        <a:xfrm>
          <a:off x="4686300" y="1315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45214</xdr:rowOff>
    </xdr:from>
    <xdr:to>
      <xdr:col>20</xdr:col>
      <xdr:colOff>38100</xdr:colOff>
      <xdr:row>77</xdr:row>
      <xdr:rowOff>146814</xdr:rowOff>
    </xdr:to>
    <xdr:sp macro="" textlink="">
      <xdr:nvSpPr>
        <xdr:cNvPr id="192" name="楕円 191"/>
        <xdr:cNvSpPr/>
      </xdr:nvSpPr>
      <xdr:spPr>
        <a:xfrm>
          <a:off x="3746500" y="132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137941</xdr:rowOff>
    </xdr:from>
    <xdr:ext cx="599010" cy="259045"/>
    <xdr:sp macro="" textlink="">
      <xdr:nvSpPr>
        <xdr:cNvPr id="193" name="テキスト ボックス 192"/>
        <xdr:cNvSpPr txBox="1"/>
      </xdr:nvSpPr>
      <xdr:spPr>
        <a:xfrm>
          <a:off x="3497795" y="1333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59717</xdr:rowOff>
    </xdr:from>
    <xdr:to>
      <xdr:col>15</xdr:col>
      <xdr:colOff>101600</xdr:colOff>
      <xdr:row>77</xdr:row>
      <xdr:rowOff>161317</xdr:rowOff>
    </xdr:to>
    <xdr:sp macro="" textlink="">
      <xdr:nvSpPr>
        <xdr:cNvPr id="194" name="楕円 193"/>
        <xdr:cNvSpPr/>
      </xdr:nvSpPr>
      <xdr:spPr>
        <a:xfrm>
          <a:off x="2857500" y="132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152444</xdr:rowOff>
    </xdr:from>
    <xdr:ext cx="599010" cy="259045"/>
    <xdr:sp macro="" textlink="">
      <xdr:nvSpPr>
        <xdr:cNvPr id="195" name="テキスト ボックス 194"/>
        <xdr:cNvSpPr txBox="1"/>
      </xdr:nvSpPr>
      <xdr:spPr>
        <a:xfrm>
          <a:off x="2608795" y="1335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71179</xdr:rowOff>
    </xdr:from>
    <xdr:to>
      <xdr:col>10</xdr:col>
      <xdr:colOff>165100</xdr:colOff>
      <xdr:row>78</xdr:row>
      <xdr:rowOff>1329</xdr:rowOff>
    </xdr:to>
    <xdr:sp macro="" textlink="">
      <xdr:nvSpPr>
        <xdr:cNvPr id="196" name="楕円 195"/>
        <xdr:cNvSpPr/>
      </xdr:nvSpPr>
      <xdr:spPr>
        <a:xfrm>
          <a:off x="1968500" y="132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163906</xdr:rowOff>
    </xdr:from>
    <xdr:ext cx="599010" cy="259045"/>
    <xdr:sp macro="" textlink="">
      <xdr:nvSpPr>
        <xdr:cNvPr id="197" name="テキスト ボックス 196"/>
        <xdr:cNvSpPr txBox="1"/>
      </xdr:nvSpPr>
      <xdr:spPr>
        <a:xfrm>
          <a:off x="1719795" y="133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117566</xdr:rowOff>
    </xdr:from>
    <xdr:to>
      <xdr:col>6</xdr:col>
      <xdr:colOff>38100</xdr:colOff>
      <xdr:row>78</xdr:row>
      <xdr:rowOff>47716</xdr:rowOff>
    </xdr:to>
    <xdr:sp macro="" textlink="">
      <xdr:nvSpPr>
        <xdr:cNvPr id="198" name="楕円 197"/>
        <xdr:cNvSpPr/>
      </xdr:nvSpPr>
      <xdr:spPr>
        <a:xfrm>
          <a:off x="1079500" y="133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38843</xdr:rowOff>
    </xdr:from>
    <xdr:ext cx="599010" cy="259045"/>
    <xdr:sp macro="" textlink="">
      <xdr:nvSpPr>
        <xdr:cNvPr id="199" name="テキスト ボックス 198"/>
        <xdr:cNvSpPr txBox="1"/>
      </xdr:nvSpPr>
      <xdr:spPr>
        <a:xfrm>
          <a:off x="830795" y="1341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164640</xdr:rowOff>
    </xdr:from>
    <xdr:to>
      <xdr:col>24</xdr:col>
      <xdr:colOff>63500</xdr:colOff>
      <xdr:row>97</xdr:row>
      <xdr:rowOff>159849</xdr:rowOff>
    </xdr:to>
    <xdr:cxnSp macro="">
      <xdr:nvCxnSpPr>
        <xdr:cNvPr id="231" name="直線コネクタ 230"/>
        <xdr:cNvCxnSpPr/>
      </xdr:nvCxnSpPr>
      <xdr:spPr>
        <a:xfrm>
          <a:off x="3797300" y="16452390"/>
          <a:ext cx="838200" cy="33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164640</xdr:rowOff>
    </xdr:from>
    <xdr:to>
      <xdr:col>19</xdr:col>
      <xdr:colOff>177800</xdr:colOff>
      <xdr:row>97</xdr:row>
      <xdr:rowOff>90856</xdr:rowOff>
    </xdr:to>
    <xdr:cxnSp macro="">
      <xdr:nvCxnSpPr>
        <xdr:cNvPr id="234" name="直線コネクタ 233"/>
        <xdr:cNvCxnSpPr/>
      </xdr:nvCxnSpPr>
      <xdr:spPr>
        <a:xfrm flipV="1">
          <a:off x="2908300" y="16452390"/>
          <a:ext cx="889000" cy="2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90856</xdr:rowOff>
    </xdr:from>
    <xdr:to>
      <xdr:col>15</xdr:col>
      <xdr:colOff>50800</xdr:colOff>
      <xdr:row>97</xdr:row>
      <xdr:rowOff>157868</xdr:rowOff>
    </xdr:to>
    <xdr:cxnSp macro="">
      <xdr:nvCxnSpPr>
        <xdr:cNvPr id="237" name="直線コネクタ 236"/>
        <xdr:cNvCxnSpPr/>
      </xdr:nvCxnSpPr>
      <xdr:spPr>
        <a:xfrm flipV="1">
          <a:off x="2019300" y="16721506"/>
          <a:ext cx="889000" cy="6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140288</xdr:rowOff>
    </xdr:from>
    <xdr:to>
      <xdr:col>10</xdr:col>
      <xdr:colOff>114300</xdr:colOff>
      <xdr:row>97</xdr:row>
      <xdr:rowOff>157868</xdr:rowOff>
    </xdr:to>
    <xdr:cxnSp macro="">
      <xdr:nvCxnSpPr>
        <xdr:cNvPr id="240" name="直線コネクタ 239"/>
        <xdr:cNvCxnSpPr/>
      </xdr:nvCxnSpPr>
      <xdr:spPr>
        <a:xfrm>
          <a:off x="1130300" y="16770938"/>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92963</xdr:rowOff>
    </xdr:from>
    <xdr:ext cx="534377" cy="259045"/>
    <xdr:sp macro="" textlink="">
      <xdr:nvSpPr>
        <xdr:cNvPr id="242" name="テキスト ボックス 241"/>
        <xdr:cNvSpPr txBox="1"/>
      </xdr:nvSpPr>
      <xdr:spPr>
        <a:xfrm>
          <a:off x="1752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129833</xdr:rowOff>
    </xdr:from>
    <xdr:ext cx="534377" cy="259045"/>
    <xdr:sp macro="" textlink="">
      <xdr:nvSpPr>
        <xdr:cNvPr id="244" name="テキスト ボックス 243"/>
        <xdr:cNvSpPr txBox="1"/>
      </xdr:nvSpPr>
      <xdr:spPr>
        <a:xfrm>
          <a:off x="86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109049</xdr:rowOff>
    </xdr:from>
    <xdr:to>
      <xdr:col>24</xdr:col>
      <xdr:colOff>114300</xdr:colOff>
      <xdr:row>98</xdr:row>
      <xdr:rowOff>39199</xdr:rowOff>
    </xdr:to>
    <xdr:sp macro="" textlink="">
      <xdr:nvSpPr>
        <xdr:cNvPr id="250" name="楕円 249"/>
        <xdr:cNvSpPr/>
      </xdr:nvSpPr>
      <xdr:spPr>
        <a:xfrm>
          <a:off x="4584700" y="167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131926</xdr:rowOff>
    </xdr:from>
    <xdr:ext cx="534377" cy="259045"/>
    <xdr:sp macro="" textlink="">
      <xdr:nvSpPr>
        <xdr:cNvPr id="251" name="衛生費該当値テキスト"/>
        <xdr:cNvSpPr txBox="1"/>
      </xdr:nvSpPr>
      <xdr:spPr>
        <a:xfrm>
          <a:off x="4686300" y="165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113840</xdr:rowOff>
    </xdr:from>
    <xdr:to>
      <xdr:col>20</xdr:col>
      <xdr:colOff>38100</xdr:colOff>
      <xdr:row>96</xdr:row>
      <xdr:rowOff>43990</xdr:rowOff>
    </xdr:to>
    <xdr:sp macro="" textlink="">
      <xdr:nvSpPr>
        <xdr:cNvPr id="252" name="楕円 251"/>
        <xdr:cNvSpPr/>
      </xdr:nvSpPr>
      <xdr:spPr>
        <a:xfrm>
          <a:off x="3746500" y="164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60517</xdr:rowOff>
    </xdr:from>
    <xdr:ext cx="534377" cy="259045"/>
    <xdr:sp macro="" textlink="">
      <xdr:nvSpPr>
        <xdr:cNvPr id="253" name="テキスト ボックス 252"/>
        <xdr:cNvSpPr txBox="1"/>
      </xdr:nvSpPr>
      <xdr:spPr>
        <a:xfrm>
          <a:off x="3530111" y="161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40056</xdr:rowOff>
    </xdr:from>
    <xdr:to>
      <xdr:col>15</xdr:col>
      <xdr:colOff>101600</xdr:colOff>
      <xdr:row>97</xdr:row>
      <xdr:rowOff>141656</xdr:rowOff>
    </xdr:to>
    <xdr:sp macro="" textlink="">
      <xdr:nvSpPr>
        <xdr:cNvPr id="254" name="楕円 253"/>
        <xdr:cNvSpPr/>
      </xdr:nvSpPr>
      <xdr:spPr>
        <a:xfrm>
          <a:off x="2857500" y="166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158183</xdr:rowOff>
    </xdr:from>
    <xdr:ext cx="534377" cy="259045"/>
    <xdr:sp macro="" textlink="">
      <xdr:nvSpPr>
        <xdr:cNvPr id="255" name="テキスト ボックス 254"/>
        <xdr:cNvSpPr txBox="1"/>
      </xdr:nvSpPr>
      <xdr:spPr>
        <a:xfrm>
          <a:off x="2641111" y="164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107068</xdr:rowOff>
    </xdr:from>
    <xdr:to>
      <xdr:col>10</xdr:col>
      <xdr:colOff>165100</xdr:colOff>
      <xdr:row>98</xdr:row>
      <xdr:rowOff>37218</xdr:rowOff>
    </xdr:to>
    <xdr:sp macro="" textlink="">
      <xdr:nvSpPr>
        <xdr:cNvPr id="256" name="楕円 255"/>
        <xdr:cNvSpPr/>
      </xdr:nvSpPr>
      <xdr:spPr>
        <a:xfrm>
          <a:off x="1968500" y="167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53745</xdr:rowOff>
    </xdr:from>
    <xdr:ext cx="534377" cy="259045"/>
    <xdr:sp macro="" textlink="">
      <xdr:nvSpPr>
        <xdr:cNvPr id="257" name="テキスト ボックス 256"/>
        <xdr:cNvSpPr txBox="1"/>
      </xdr:nvSpPr>
      <xdr:spPr>
        <a:xfrm>
          <a:off x="1752111" y="165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89488</xdr:rowOff>
    </xdr:from>
    <xdr:to>
      <xdr:col>6</xdr:col>
      <xdr:colOff>38100</xdr:colOff>
      <xdr:row>98</xdr:row>
      <xdr:rowOff>19638</xdr:rowOff>
    </xdr:to>
    <xdr:sp macro="" textlink="">
      <xdr:nvSpPr>
        <xdr:cNvPr id="258" name="楕円 257"/>
        <xdr:cNvSpPr/>
      </xdr:nvSpPr>
      <xdr:spPr>
        <a:xfrm>
          <a:off x="1079500" y="167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36165</xdr:rowOff>
    </xdr:from>
    <xdr:ext cx="534377" cy="259045"/>
    <xdr:sp macro="" textlink="">
      <xdr:nvSpPr>
        <xdr:cNvPr id="259" name="テキスト ボックス 258"/>
        <xdr:cNvSpPr txBox="1"/>
      </xdr:nvSpPr>
      <xdr:spPr>
        <a:xfrm>
          <a:off x="863111" y="164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42926</xdr:rowOff>
    </xdr:from>
    <xdr:to>
      <xdr:col>54</xdr:col>
      <xdr:colOff>189865</xdr:colOff>
      <xdr:row>39</xdr:row>
      <xdr:rowOff>44450</xdr:rowOff>
    </xdr:to>
    <xdr:cxnSp macro="">
      <xdr:nvCxnSpPr>
        <xdr:cNvPr id="283" name="直線コネクタ 282"/>
        <xdr:cNvCxnSpPr/>
      </xdr:nvCxnSpPr>
      <xdr:spPr>
        <a:xfrm flipV="1">
          <a:off x="10475595" y="5529326"/>
          <a:ext cx="1270" cy="1201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161053</xdr:rowOff>
    </xdr:from>
    <xdr:ext cx="469744" cy="259045"/>
    <xdr:sp macro="" textlink="">
      <xdr:nvSpPr>
        <xdr:cNvPr id="286" name="労働費最大値テキスト"/>
        <xdr:cNvSpPr txBox="1"/>
      </xdr:nvSpPr>
      <xdr:spPr>
        <a:xfrm>
          <a:off x="10528300" y="530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42926</xdr:rowOff>
    </xdr:from>
    <xdr:to>
      <xdr:col>55</xdr:col>
      <xdr:colOff>88900</xdr:colOff>
      <xdr:row>32</xdr:row>
      <xdr:rowOff>42926</xdr:rowOff>
    </xdr:to>
    <xdr:cxnSp macro="">
      <xdr:nvCxnSpPr>
        <xdr:cNvPr id="287" name="直線コネクタ 286"/>
        <xdr:cNvCxnSpPr/>
      </xdr:nvCxnSpPr>
      <xdr:spPr>
        <a:xfrm>
          <a:off x="10388600" y="552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42926</xdr:rowOff>
    </xdr:from>
    <xdr:to>
      <xdr:col>55</xdr:col>
      <xdr:colOff>0</xdr:colOff>
      <xdr:row>32</xdr:row>
      <xdr:rowOff>52832</xdr:rowOff>
    </xdr:to>
    <xdr:cxnSp macro="">
      <xdr:nvCxnSpPr>
        <xdr:cNvPr id="288" name="直線コネクタ 287"/>
        <xdr:cNvCxnSpPr/>
      </xdr:nvCxnSpPr>
      <xdr:spPr>
        <a:xfrm flipV="1">
          <a:off x="9639300" y="552932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7510</xdr:rowOff>
    </xdr:from>
    <xdr:ext cx="378565" cy="259045"/>
    <xdr:sp macro="" textlink="">
      <xdr:nvSpPr>
        <xdr:cNvPr id="289" name="労働費平均値テキスト"/>
        <xdr:cNvSpPr txBox="1"/>
      </xdr:nvSpPr>
      <xdr:spPr>
        <a:xfrm>
          <a:off x="10528300" y="65226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29083</xdr:rowOff>
    </xdr:from>
    <xdr:to>
      <xdr:col>55</xdr:col>
      <xdr:colOff>50800</xdr:colOff>
      <xdr:row>38</xdr:row>
      <xdr:rowOff>130683</xdr:rowOff>
    </xdr:to>
    <xdr:sp macro="" textlink="">
      <xdr:nvSpPr>
        <xdr:cNvPr id="290" name="フローチャート: 判断 289"/>
        <xdr:cNvSpPr/>
      </xdr:nvSpPr>
      <xdr:spPr>
        <a:xfrm>
          <a:off x="10426700" y="654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52832</xdr:rowOff>
    </xdr:from>
    <xdr:to>
      <xdr:col>50</xdr:col>
      <xdr:colOff>114300</xdr:colOff>
      <xdr:row>32</xdr:row>
      <xdr:rowOff>75692</xdr:rowOff>
    </xdr:to>
    <xdr:cxnSp macro="">
      <xdr:nvCxnSpPr>
        <xdr:cNvPr id="291" name="直線コネクタ 290"/>
        <xdr:cNvCxnSpPr/>
      </xdr:nvCxnSpPr>
      <xdr:spPr>
        <a:xfrm flipV="1">
          <a:off x="8750300" y="5539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8509</xdr:rowOff>
    </xdr:from>
    <xdr:to>
      <xdr:col>50</xdr:col>
      <xdr:colOff>165100</xdr:colOff>
      <xdr:row>38</xdr:row>
      <xdr:rowOff>110109</xdr:rowOff>
    </xdr:to>
    <xdr:sp macro="" textlink="">
      <xdr:nvSpPr>
        <xdr:cNvPr id="292" name="フローチャート: 判断 291"/>
        <xdr:cNvSpPr/>
      </xdr:nvSpPr>
      <xdr:spPr>
        <a:xfrm>
          <a:off x="9588500" y="652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101236</xdr:rowOff>
    </xdr:from>
    <xdr:ext cx="378565" cy="259045"/>
    <xdr:sp macro="" textlink="">
      <xdr:nvSpPr>
        <xdr:cNvPr id="293" name="テキスト ボックス 292"/>
        <xdr:cNvSpPr txBox="1"/>
      </xdr:nvSpPr>
      <xdr:spPr>
        <a:xfrm>
          <a:off x="9450017" y="661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60642</xdr:rowOff>
    </xdr:from>
    <xdr:to>
      <xdr:col>45</xdr:col>
      <xdr:colOff>177800</xdr:colOff>
      <xdr:row>32</xdr:row>
      <xdr:rowOff>75692</xdr:rowOff>
    </xdr:to>
    <xdr:cxnSp macro="">
      <xdr:nvCxnSpPr>
        <xdr:cNvPr id="294" name="直線コネクタ 293"/>
        <xdr:cNvCxnSpPr/>
      </xdr:nvCxnSpPr>
      <xdr:spPr>
        <a:xfrm>
          <a:off x="7861300" y="5547042"/>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23368</xdr:rowOff>
    </xdr:from>
    <xdr:to>
      <xdr:col>46</xdr:col>
      <xdr:colOff>38100</xdr:colOff>
      <xdr:row>38</xdr:row>
      <xdr:rowOff>124968</xdr:rowOff>
    </xdr:to>
    <xdr:sp macro="" textlink="">
      <xdr:nvSpPr>
        <xdr:cNvPr id="295" name="フローチャート: 判断 294"/>
        <xdr:cNvSpPr/>
      </xdr:nvSpPr>
      <xdr:spPr>
        <a:xfrm>
          <a:off x="86995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116095</xdr:rowOff>
    </xdr:from>
    <xdr:ext cx="378565" cy="259045"/>
    <xdr:sp macro="" textlink="">
      <xdr:nvSpPr>
        <xdr:cNvPr id="296" name="テキスト ボックス 295"/>
        <xdr:cNvSpPr txBox="1"/>
      </xdr:nvSpPr>
      <xdr:spPr>
        <a:xfrm>
          <a:off x="8561017" y="66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114554</xdr:rowOff>
    </xdr:from>
    <xdr:to>
      <xdr:col>41</xdr:col>
      <xdr:colOff>50800</xdr:colOff>
      <xdr:row>32</xdr:row>
      <xdr:rowOff>60642</xdr:rowOff>
    </xdr:to>
    <xdr:cxnSp macro="">
      <xdr:nvCxnSpPr>
        <xdr:cNvPr id="297" name="直線コネクタ 296"/>
        <xdr:cNvCxnSpPr/>
      </xdr:nvCxnSpPr>
      <xdr:spPr>
        <a:xfrm>
          <a:off x="6972300" y="5429504"/>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7747</xdr:rowOff>
    </xdr:from>
    <xdr:to>
      <xdr:col>41</xdr:col>
      <xdr:colOff>101600</xdr:colOff>
      <xdr:row>37</xdr:row>
      <xdr:rowOff>109347</xdr:rowOff>
    </xdr:to>
    <xdr:sp macro="" textlink="">
      <xdr:nvSpPr>
        <xdr:cNvPr id="298" name="フローチャート: 判断 297"/>
        <xdr:cNvSpPr/>
      </xdr:nvSpPr>
      <xdr:spPr>
        <a:xfrm>
          <a:off x="7810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100474</xdr:rowOff>
    </xdr:from>
    <xdr:ext cx="469744" cy="259045"/>
    <xdr:sp macro="" textlink="">
      <xdr:nvSpPr>
        <xdr:cNvPr id="299" name="テキスト ボックス 298"/>
        <xdr:cNvSpPr txBox="1"/>
      </xdr:nvSpPr>
      <xdr:spPr>
        <a:xfrm>
          <a:off x="7626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55372</xdr:rowOff>
    </xdr:from>
    <xdr:to>
      <xdr:col>36</xdr:col>
      <xdr:colOff>165100</xdr:colOff>
      <xdr:row>36</xdr:row>
      <xdr:rowOff>156972</xdr:rowOff>
    </xdr:to>
    <xdr:sp macro="" textlink="">
      <xdr:nvSpPr>
        <xdr:cNvPr id="300" name="フローチャート: 判断 299"/>
        <xdr:cNvSpPr/>
      </xdr:nvSpPr>
      <xdr:spPr>
        <a:xfrm>
          <a:off x="6921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148099</xdr:rowOff>
    </xdr:from>
    <xdr:ext cx="469744" cy="259045"/>
    <xdr:sp macro="" textlink="">
      <xdr:nvSpPr>
        <xdr:cNvPr id="301" name="テキスト ボックス 300"/>
        <xdr:cNvSpPr txBox="1"/>
      </xdr:nvSpPr>
      <xdr:spPr>
        <a:xfrm>
          <a:off x="6737428"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163576</xdr:rowOff>
    </xdr:from>
    <xdr:to>
      <xdr:col>55</xdr:col>
      <xdr:colOff>50800</xdr:colOff>
      <xdr:row>32</xdr:row>
      <xdr:rowOff>93726</xdr:rowOff>
    </xdr:to>
    <xdr:sp macro="" textlink="">
      <xdr:nvSpPr>
        <xdr:cNvPr id="307" name="楕円 306"/>
        <xdr:cNvSpPr/>
      </xdr:nvSpPr>
      <xdr:spPr>
        <a:xfrm>
          <a:off x="104267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116603</xdr:rowOff>
    </xdr:from>
    <xdr:ext cx="469744" cy="259045"/>
    <xdr:sp macro="" textlink="">
      <xdr:nvSpPr>
        <xdr:cNvPr id="308" name="労働費該当値テキスト"/>
        <xdr:cNvSpPr txBox="1"/>
      </xdr:nvSpPr>
      <xdr:spPr>
        <a:xfrm>
          <a:off x="10528300" y="54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2032</xdr:rowOff>
    </xdr:from>
    <xdr:to>
      <xdr:col>50</xdr:col>
      <xdr:colOff>165100</xdr:colOff>
      <xdr:row>32</xdr:row>
      <xdr:rowOff>103632</xdr:rowOff>
    </xdr:to>
    <xdr:sp macro="" textlink="">
      <xdr:nvSpPr>
        <xdr:cNvPr id="309" name="楕円 308"/>
        <xdr:cNvSpPr/>
      </xdr:nvSpPr>
      <xdr:spPr>
        <a:xfrm>
          <a:off x="9588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120159</xdr:rowOff>
    </xdr:from>
    <xdr:ext cx="469744" cy="259045"/>
    <xdr:sp macro="" textlink="">
      <xdr:nvSpPr>
        <xdr:cNvPr id="310" name="テキスト ボックス 309"/>
        <xdr:cNvSpPr txBox="1"/>
      </xdr:nvSpPr>
      <xdr:spPr>
        <a:xfrm>
          <a:off x="9404428"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24892</xdr:rowOff>
    </xdr:from>
    <xdr:to>
      <xdr:col>46</xdr:col>
      <xdr:colOff>38100</xdr:colOff>
      <xdr:row>32</xdr:row>
      <xdr:rowOff>126492</xdr:rowOff>
    </xdr:to>
    <xdr:sp macro="" textlink="">
      <xdr:nvSpPr>
        <xdr:cNvPr id="311" name="楕円 310"/>
        <xdr:cNvSpPr/>
      </xdr:nvSpPr>
      <xdr:spPr>
        <a:xfrm>
          <a:off x="8699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143019</xdr:rowOff>
    </xdr:from>
    <xdr:ext cx="469744" cy="259045"/>
    <xdr:sp macro="" textlink="">
      <xdr:nvSpPr>
        <xdr:cNvPr id="312" name="テキスト ボックス 311"/>
        <xdr:cNvSpPr txBox="1"/>
      </xdr:nvSpPr>
      <xdr:spPr>
        <a:xfrm>
          <a:off x="8515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9842</xdr:rowOff>
    </xdr:from>
    <xdr:to>
      <xdr:col>41</xdr:col>
      <xdr:colOff>101600</xdr:colOff>
      <xdr:row>32</xdr:row>
      <xdr:rowOff>111442</xdr:rowOff>
    </xdr:to>
    <xdr:sp macro="" textlink="">
      <xdr:nvSpPr>
        <xdr:cNvPr id="313" name="楕円 312"/>
        <xdr:cNvSpPr/>
      </xdr:nvSpPr>
      <xdr:spPr>
        <a:xfrm>
          <a:off x="7810500" y="54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127969</xdr:rowOff>
    </xdr:from>
    <xdr:ext cx="469744" cy="259045"/>
    <xdr:sp macro="" textlink="">
      <xdr:nvSpPr>
        <xdr:cNvPr id="314" name="テキスト ボックス 313"/>
        <xdr:cNvSpPr txBox="1"/>
      </xdr:nvSpPr>
      <xdr:spPr>
        <a:xfrm>
          <a:off x="7626428" y="527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63754</xdr:rowOff>
    </xdr:from>
    <xdr:to>
      <xdr:col>36</xdr:col>
      <xdr:colOff>165100</xdr:colOff>
      <xdr:row>31</xdr:row>
      <xdr:rowOff>165354</xdr:rowOff>
    </xdr:to>
    <xdr:sp macro="" textlink="">
      <xdr:nvSpPr>
        <xdr:cNvPr id="315" name="楕円 314"/>
        <xdr:cNvSpPr/>
      </xdr:nvSpPr>
      <xdr:spPr>
        <a:xfrm>
          <a:off x="6921500" y="53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10431</xdr:rowOff>
    </xdr:from>
    <xdr:ext cx="469744" cy="259045"/>
    <xdr:sp macro="" textlink="">
      <xdr:nvSpPr>
        <xdr:cNvPr id="316" name="テキスト ボックス 315"/>
        <xdr:cNvSpPr txBox="1"/>
      </xdr:nvSpPr>
      <xdr:spPr>
        <a:xfrm>
          <a:off x="6737428" y="51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2" name="直線コネクタ 341"/>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3"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4" name="直線コネクタ 343"/>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5"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6" name="直線コネクタ 345"/>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30103</xdr:rowOff>
    </xdr:from>
    <xdr:to>
      <xdr:col>55</xdr:col>
      <xdr:colOff>0</xdr:colOff>
      <xdr:row>53</xdr:row>
      <xdr:rowOff>71544</xdr:rowOff>
    </xdr:to>
    <xdr:cxnSp macro="">
      <xdr:nvCxnSpPr>
        <xdr:cNvPr id="347" name="直線コネクタ 346"/>
        <xdr:cNvCxnSpPr/>
      </xdr:nvCxnSpPr>
      <xdr:spPr>
        <a:xfrm flipV="1">
          <a:off x="9639300" y="9116953"/>
          <a:ext cx="8382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8"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9" name="フローチャート: 判断 348"/>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71544</xdr:rowOff>
    </xdr:from>
    <xdr:to>
      <xdr:col>50</xdr:col>
      <xdr:colOff>114300</xdr:colOff>
      <xdr:row>53</xdr:row>
      <xdr:rowOff>139210</xdr:rowOff>
    </xdr:to>
    <xdr:cxnSp macro="">
      <xdr:nvCxnSpPr>
        <xdr:cNvPr id="350" name="直線コネクタ 349"/>
        <xdr:cNvCxnSpPr/>
      </xdr:nvCxnSpPr>
      <xdr:spPr>
        <a:xfrm flipV="1">
          <a:off x="8750300" y="915839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51" name="フローチャート: 判断 350"/>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2" name="テキスト ボックス 351"/>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99532</xdr:rowOff>
    </xdr:from>
    <xdr:to>
      <xdr:col>45</xdr:col>
      <xdr:colOff>177800</xdr:colOff>
      <xdr:row>53</xdr:row>
      <xdr:rowOff>139210</xdr:rowOff>
    </xdr:to>
    <xdr:cxnSp macro="">
      <xdr:nvCxnSpPr>
        <xdr:cNvPr id="353" name="直線コネクタ 352"/>
        <xdr:cNvCxnSpPr/>
      </xdr:nvCxnSpPr>
      <xdr:spPr>
        <a:xfrm>
          <a:off x="7861300" y="9186382"/>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4" name="フローチャート: 判断 353"/>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168009</xdr:rowOff>
    </xdr:from>
    <xdr:ext cx="534377" cy="259045"/>
    <xdr:sp macro="" textlink="">
      <xdr:nvSpPr>
        <xdr:cNvPr id="355" name="テキスト ボックス 354"/>
        <xdr:cNvSpPr txBox="1"/>
      </xdr:nvSpPr>
      <xdr:spPr>
        <a:xfrm>
          <a:off x="8483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99532</xdr:rowOff>
    </xdr:from>
    <xdr:to>
      <xdr:col>41</xdr:col>
      <xdr:colOff>50800</xdr:colOff>
      <xdr:row>54</xdr:row>
      <xdr:rowOff>135683</xdr:rowOff>
    </xdr:to>
    <xdr:cxnSp macro="">
      <xdr:nvCxnSpPr>
        <xdr:cNvPr id="356" name="直線コネクタ 355"/>
        <xdr:cNvCxnSpPr/>
      </xdr:nvCxnSpPr>
      <xdr:spPr>
        <a:xfrm flipV="1">
          <a:off x="6972300" y="9186382"/>
          <a:ext cx="889000" cy="20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7" name="フローチャート: 判断 356"/>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45969</xdr:rowOff>
    </xdr:from>
    <xdr:ext cx="534377" cy="259045"/>
    <xdr:sp macro="" textlink="">
      <xdr:nvSpPr>
        <xdr:cNvPr id="358" name="テキスト ボックス 357"/>
        <xdr:cNvSpPr txBox="1"/>
      </xdr:nvSpPr>
      <xdr:spPr>
        <a:xfrm>
          <a:off x="7594111" y="930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9" name="フローチャート: 判断 358"/>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60" name="テキスト ボックス 359"/>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150753</xdr:rowOff>
    </xdr:from>
    <xdr:to>
      <xdr:col>55</xdr:col>
      <xdr:colOff>50800</xdr:colOff>
      <xdr:row>53</xdr:row>
      <xdr:rowOff>80903</xdr:rowOff>
    </xdr:to>
    <xdr:sp macro="" textlink="">
      <xdr:nvSpPr>
        <xdr:cNvPr id="366" name="楕円 365"/>
        <xdr:cNvSpPr/>
      </xdr:nvSpPr>
      <xdr:spPr>
        <a:xfrm>
          <a:off x="10426700" y="906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2180</xdr:rowOff>
    </xdr:from>
    <xdr:ext cx="534377" cy="259045"/>
    <xdr:sp macro="" textlink="">
      <xdr:nvSpPr>
        <xdr:cNvPr id="367" name="農林水産業費該当値テキスト"/>
        <xdr:cNvSpPr txBox="1"/>
      </xdr:nvSpPr>
      <xdr:spPr>
        <a:xfrm>
          <a:off x="10528300" y="891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20744</xdr:rowOff>
    </xdr:from>
    <xdr:to>
      <xdr:col>50</xdr:col>
      <xdr:colOff>165100</xdr:colOff>
      <xdr:row>53</xdr:row>
      <xdr:rowOff>122344</xdr:rowOff>
    </xdr:to>
    <xdr:sp macro="" textlink="">
      <xdr:nvSpPr>
        <xdr:cNvPr id="368" name="楕円 367"/>
        <xdr:cNvSpPr/>
      </xdr:nvSpPr>
      <xdr:spPr>
        <a:xfrm>
          <a:off x="9588500" y="91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138871</xdr:rowOff>
    </xdr:from>
    <xdr:ext cx="534377" cy="259045"/>
    <xdr:sp macro="" textlink="">
      <xdr:nvSpPr>
        <xdr:cNvPr id="369" name="テキスト ボックス 368"/>
        <xdr:cNvSpPr txBox="1"/>
      </xdr:nvSpPr>
      <xdr:spPr>
        <a:xfrm>
          <a:off x="9372111" y="88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88410</xdr:rowOff>
    </xdr:from>
    <xdr:to>
      <xdr:col>46</xdr:col>
      <xdr:colOff>38100</xdr:colOff>
      <xdr:row>54</xdr:row>
      <xdr:rowOff>18560</xdr:rowOff>
    </xdr:to>
    <xdr:sp macro="" textlink="">
      <xdr:nvSpPr>
        <xdr:cNvPr id="370" name="楕円 369"/>
        <xdr:cNvSpPr/>
      </xdr:nvSpPr>
      <xdr:spPr>
        <a:xfrm>
          <a:off x="8699500" y="91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35087</xdr:rowOff>
    </xdr:from>
    <xdr:ext cx="534377" cy="259045"/>
    <xdr:sp macro="" textlink="">
      <xdr:nvSpPr>
        <xdr:cNvPr id="371" name="テキスト ボックス 370"/>
        <xdr:cNvSpPr txBox="1"/>
      </xdr:nvSpPr>
      <xdr:spPr>
        <a:xfrm>
          <a:off x="8483111" y="89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48732</xdr:rowOff>
    </xdr:from>
    <xdr:to>
      <xdr:col>41</xdr:col>
      <xdr:colOff>101600</xdr:colOff>
      <xdr:row>53</xdr:row>
      <xdr:rowOff>150332</xdr:rowOff>
    </xdr:to>
    <xdr:sp macro="" textlink="">
      <xdr:nvSpPr>
        <xdr:cNvPr id="372" name="楕円 371"/>
        <xdr:cNvSpPr/>
      </xdr:nvSpPr>
      <xdr:spPr>
        <a:xfrm>
          <a:off x="7810500" y="91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166859</xdr:rowOff>
    </xdr:from>
    <xdr:ext cx="534377" cy="259045"/>
    <xdr:sp macro="" textlink="">
      <xdr:nvSpPr>
        <xdr:cNvPr id="373" name="テキスト ボックス 372"/>
        <xdr:cNvSpPr txBox="1"/>
      </xdr:nvSpPr>
      <xdr:spPr>
        <a:xfrm>
          <a:off x="7594111" y="89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84883</xdr:rowOff>
    </xdr:from>
    <xdr:to>
      <xdr:col>36</xdr:col>
      <xdr:colOff>165100</xdr:colOff>
      <xdr:row>55</xdr:row>
      <xdr:rowOff>15033</xdr:rowOff>
    </xdr:to>
    <xdr:sp macro="" textlink="">
      <xdr:nvSpPr>
        <xdr:cNvPr id="374" name="楕円 373"/>
        <xdr:cNvSpPr/>
      </xdr:nvSpPr>
      <xdr:spPr>
        <a:xfrm>
          <a:off x="6921500" y="9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6160</xdr:rowOff>
    </xdr:from>
    <xdr:ext cx="534377" cy="259045"/>
    <xdr:sp macro="" textlink="">
      <xdr:nvSpPr>
        <xdr:cNvPr id="375" name="テキスト ボックス 374"/>
        <xdr:cNvSpPr txBox="1"/>
      </xdr:nvSpPr>
      <xdr:spPr>
        <a:xfrm>
          <a:off x="6705111" y="94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401" name="直線コネクタ 400"/>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2"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3" name="直線コネクタ 402"/>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4"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5" name="直線コネクタ 404"/>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97964</xdr:rowOff>
    </xdr:from>
    <xdr:to>
      <xdr:col>55</xdr:col>
      <xdr:colOff>0</xdr:colOff>
      <xdr:row>76</xdr:row>
      <xdr:rowOff>90388</xdr:rowOff>
    </xdr:to>
    <xdr:cxnSp macro="">
      <xdr:nvCxnSpPr>
        <xdr:cNvPr id="406" name="直線コネクタ 405"/>
        <xdr:cNvCxnSpPr/>
      </xdr:nvCxnSpPr>
      <xdr:spPr>
        <a:xfrm>
          <a:off x="9639300" y="12956714"/>
          <a:ext cx="838200" cy="1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7"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8" name="フローチャート: 判断 407"/>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136173</xdr:rowOff>
    </xdr:from>
    <xdr:to>
      <xdr:col>50</xdr:col>
      <xdr:colOff>114300</xdr:colOff>
      <xdr:row>75</xdr:row>
      <xdr:rowOff>97964</xdr:rowOff>
    </xdr:to>
    <xdr:cxnSp macro="">
      <xdr:nvCxnSpPr>
        <xdr:cNvPr id="409" name="直線コネクタ 408"/>
        <xdr:cNvCxnSpPr/>
      </xdr:nvCxnSpPr>
      <xdr:spPr>
        <a:xfrm>
          <a:off x="8750300" y="12823473"/>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10" name="フローチャート: 判断 409"/>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11" name="テキスト ボックス 410"/>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136173</xdr:rowOff>
    </xdr:from>
    <xdr:to>
      <xdr:col>45</xdr:col>
      <xdr:colOff>177800</xdr:colOff>
      <xdr:row>75</xdr:row>
      <xdr:rowOff>36569</xdr:rowOff>
    </xdr:to>
    <xdr:cxnSp macro="">
      <xdr:nvCxnSpPr>
        <xdr:cNvPr id="412" name="直線コネクタ 411"/>
        <xdr:cNvCxnSpPr/>
      </xdr:nvCxnSpPr>
      <xdr:spPr>
        <a:xfrm flipV="1">
          <a:off x="7861300" y="1282347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3" name="フローチャート: 判断 412"/>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14" name="テキスト ボックス 413"/>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36569</xdr:rowOff>
    </xdr:from>
    <xdr:to>
      <xdr:col>41</xdr:col>
      <xdr:colOff>50800</xdr:colOff>
      <xdr:row>75</xdr:row>
      <xdr:rowOff>63217</xdr:rowOff>
    </xdr:to>
    <xdr:cxnSp macro="">
      <xdr:nvCxnSpPr>
        <xdr:cNvPr id="415" name="直線コネクタ 414"/>
        <xdr:cNvCxnSpPr/>
      </xdr:nvCxnSpPr>
      <xdr:spPr>
        <a:xfrm flipV="1">
          <a:off x="6972300" y="12895319"/>
          <a:ext cx="8890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6" name="フローチャート: 判断 415"/>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144691</xdr:rowOff>
    </xdr:from>
    <xdr:ext cx="534377" cy="259045"/>
    <xdr:sp macro="" textlink="">
      <xdr:nvSpPr>
        <xdr:cNvPr id="417" name="テキスト ボックス 416"/>
        <xdr:cNvSpPr txBox="1"/>
      </xdr:nvSpPr>
      <xdr:spPr>
        <a:xfrm>
          <a:off x="7594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8" name="フローチャート: 判断 417"/>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11320</xdr:rowOff>
    </xdr:from>
    <xdr:ext cx="534377" cy="259045"/>
    <xdr:sp macro="" textlink="">
      <xdr:nvSpPr>
        <xdr:cNvPr id="419" name="テキスト ボックス 418"/>
        <xdr:cNvSpPr txBox="1"/>
      </xdr:nvSpPr>
      <xdr:spPr>
        <a:xfrm>
          <a:off x="6705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39588</xdr:rowOff>
    </xdr:from>
    <xdr:to>
      <xdr:col>55</xdr:col>
      <xdr:colOff>50800</xdr:colOff>
      <xdr:row>76</xdr:row>
      <xdr:rowOff>141188</xdr:rowOff>
    </xdr:to>
    <xdr:sp macro="" textlink="">
      <xdr:nvSpPr>
        <xdr:cNvPr id="425" name="楕円 424"/>
        <xdr:cNvSpPr/>
      </xdr:nvSpPr>
      <xdr:spPr>
        <a:xfrm>
          <a:off x="10426700" y="130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62465</xdr:rowOff>
    </xdr:from>
    <xdr:ext cx="534377" cy="259045"/>
    <xdr:sp macro="" textlink="">
      <xdr:nvSpPr>
        <xdr:cNvPr id="426" name="商工費該当値テキスト"/>
        <xdr:cNvSpPr txBox="1"/>
      </xdr:nvSpPr>
      <xdr:spPr>
        <a:xfrm>
          <a:off x="10528300" y="1292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47164</xdr:rowOff>
    </xdr:from>
    <xdr:to>
      <xdr:col>50</xdr:col>
      <xdr:colOff>165100</xdr:colOff>
      <xdr:row>75</xdr:row>
      <xdr:rowOff>148763</xdr:rowOff>
    </xdr:to>
    <xdr:sp macro="" textlink="">
      <xdr:nvSpPr>
        <xdr:cNvPr id="427" name="楕円 426"/>
        <xdr:cNvSpPr/>
      </xdr:nvSpPr>
      <xdr:spPr>
        <a:xfrm>
          <a:off x="9588500" y="12905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165291</xdr:rowOff>
    </xdr:from>
    <xdr:ext cx="534377" cy="259045"/>
    <xdr:sp macro="" textlink="">
      <xdr:nvSpPr>
        <xdr:cNvPr id="428" name="テキスト ボックス 427"/>
        <xdr:cNvSpPr txBox="1"/>
      </xdr:nvSpPr>
      <xdr:spPr>
        <a:xfrm>
          <a:off x="9372111" y="126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85373</xdr:rowOff>
    </xdr:from>
    <xdr:to>
      <xdr:col>46</xdr:col>
      <xdr:colOff>38100</xdr:colOff>
      <xdr:row>75</xdr:row>
      <xdr:rowOff>15523</xdr:rowOff>
    </xdr:to>
    <xdr:sp macro="" textlink="">
      <xdr:nvSpPr>
        <xdr:cNvPr id="429" name="楕円 428"/>
        <xdr:cNvSpPr/>
      </xdr:nvSpPr>
      <xdr:spPr>
        <a:xfrm>
          <a:off x="8699500" y="127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32050</xdr:rowOff>
    </xdr:from>
    <xdr:ext cx="534377" cy="259045"/>
    <xdr:sp macro="" textlink="">
      <xdr:nvSpPr>
        <xdr:cNvPr id="430" name="テキスト ボックス 429"/>
        <xdr:cNvSpPr txBox="1"/>
      </xdr:nvSpPr>
      <xdr:spPr>
        <a:xfrm>
          <a:off x="8483111" y="1254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157219</xdr:rowOff>
    </xdr:from>
    <xdr:to>
      <xdr:col>41</xdr:col>
      <xdr:colOff>101600</xdr:colOff>
      <xdr:row>75</xdr:row>
      <xdr:rowOff>87369</xdr:rowOff>
    </xdr:to>
    <xdr:sp macro="" textlink="">
      <xdr:nvSpPr>
        <xdr:cNvPr id="431" name="楕円 430"/>
        <xdr:cNvSpPr/>
      </xdr:nvSpPr>
      <xdr:spPr>
        <a:xfrm>
          <a:off x="7810500" y="128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103896</xdr:rowOff>
    </xdr:from>
    <xdr:ext cx="534377" cy="259045"/>
    <xdr:sp macro="" textlink="">
      <xdr:nvSpPr>
        <xdr:cNvPr id="432" name="テキスト ボックス 431"/>
        <xdr:cNvSpPr txBox="1"/>
      </xdr:nvSpPr>
      <xdr:spPr>
        <a:xfrm>
          <a:off x="7594111" y="126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12417</xdr:rowOff>
    </xdr:from>
    <xdr:to>
      <xdr:col>36</xdr:col>
      <xdr:colOff>165100</xdr:colOff>
      <xdr:row>75</xdr:row>
      <xdr:rowOff>114017</xdr:rowOff>
    </xdr:to>
    <xdr:sp macro="" textlink="">
      <xdr:nvSpPr>
        <xdr:cNvPr id="433" name="楕円 432"/>
        <xdr:cNvSpPr/>
      </xdr:nvSpPr>
      <xdr:spPr>
        <a:xfrm>
          <a:off x="6921500" y="128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130544</xdr:rowOff>
    </xdr:from>
    <xdr:ext cx="534377" cy="259045"/>
    <xdr:sp macro="" textlink="">
      <xdr:nvSpPr>
        <xdr:cNvPr id="434" name="テキスト ボックス 433"/>
        <xdr:cNvSpPr txBox="1"/>
      </xdr:nvSpPr>
      <xdr:spPr>
        <a:xfrm>
          <a:off x="6705111" y="126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6" name="直線コネクタ 455"/>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7"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8" name="直線コネクタ 457"/>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9"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60" name="直線コネクタ 459"/>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156099</xdr:rowOff>
    </xdr:from>
    <xdr:to>
      <xdr:col>55</xdr:col>
      <xdr:colOff>0</xdr:colOff>
      <xdr:row>97</xdr:row>
      <xdr:rowOff>159396</xdr:rowOff>
    </xdr:to>
    <xdr:cxnSp macro="">
      <xdr:nvCxnSpPr>
        <xdr:cNvPr id="461" name="直線コネクタ 460"/>
        <xdr:cNvCxnSpPr/>
      </xdr:nvCxnSpPr>
      <xdr:spPr>
        <a:xfrm flipV="1">
          <a:off x="9639300" y="16786749"/>
          <a:ext cx="8382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62"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3" name="フローチャート: 判断 462"/>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159396</xdr:rowOff>
    </xdr:from>
    <xdr:to>
      <xdr:col>50</xdr:col>
      <xdr:colOff>114300</xdr:colOff>
      <xdr:row>98</xdr:row>
      <xdr:rowOff>8122</xdr:rowOff>
    </xdr:to>
    <xdr:cxnSp macro="">
      <xdr:nvCxnSpPr>
        <xdr:cNvPr id="464" name="直線コネクタ 463"/>
        <xdr:cNvCxnSpPr/>
      </xdr:nvCxnSpPr>
      <xdr:spPr>
        <a:xfrm flipV="1">
          <a:off x="8750300" y="16790046"/>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5" name="フローチャート: 判断 464"/>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6" name="テキスト ボックス 465"/>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8122</xdr:rowOff>
    </xdr:from>
    <xdr:to>
      <xdr:col>45</xdr:col>
      <xdr:colOff>177800</xdr:colOff>
      <xdr:row>98</xdr:row>
      <xdr:rowOff>14856</xdr:rowOff>
    </xdr:to>
    <xdr:cxnSp macro="">
      <xdr:nvCxnSpPr>
        <xdr:cNvPr id="467" name="直線コネクタ 466"/>
        <xdr:cNvCxnSpPr/>
      </xdr:nvCxnSpPr>
      <xdr:spPr>
        <a:xfrm flipV="1">
          <a:off x="7861300" y="16810222"/>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8" name="フローチャート: 判断 467"/>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9" name="テキスト ボックス 468"/>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14856</xdr:rowOff>
    </xdr:from>
    <xdr:to>
      <xdr:col>41</xdr:col>
      <xdr:colOff>50800</xdr:colOff>
      <xdr:row>98</xdr:row>
      <xdr:rowOff>23000</xdr:rowOff>
    </xdr:to>
    <xdr:cxnSp macro="">
      <xdr:nvCxnSpPr>
        <xdr:cNvPr id="470" name="直線コネクタ 469"/>
        <xdr:cNvCxnSpPr/>
      </xdr:nvCxnSpPr>
      <xdr:spPr>
        <a:xfrm flipV="1">
          <a:off x="6972300" y="16816956"/>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71" name="フローチャート: 判断 470"/>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2" name="テキスト ボックス 471"/>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3" name="フローチャート: 判断 472"/>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4" name="テキスト ボックス 473"/>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105299</xdr:rowOff>
    </xdr:from>
    <xdr:to>
      <xdr:col>55</xdr:col>
      <xdr:colOff>50800</xdr:colOff>
      <xdr:row>98</xdr:row>
      <xdr:rowOff>35449</xdr:rowOff>
    </xdr:to>
    <xdr:sp macro="" textlink="">
      <xdr:nvSpPr>
        <xdr:cNvPr id="480" name="楕円 479"/>
        <xdr:cNvSpPr/>
      </xdr:nvSpPr>
      <xdr:spPr>
        <a:xfrm>
          <a:off x="10426700" y="167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64676</xdr:rowOff>
    </xdr:from>
    <xdr:ext cx="534377" cy="259045"/>
    <xdr:sp macro="" textlink="">
      <xdr:nvSpPr>
        <xdr:cNvPr id="481" name="土木費該当値テキスト"/>
        <xdr:cNvSpPr txBox="1"/>
      </xdr:nvSpPr>
      <xdr:spPr>
        <a:xfrm>
          <a:off x="10528300" y="165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108596</xdr:rowOff>
    </xdr:from>
    <xdr:to>
      <xdr:col>50</xdr:col>
      <xdr:colOff>165100</xdr:colOff>
      <xdr:row>98</xdr:row>
      <xdr:rowOff>38746</xdr:rowOff>
    </xdr:to>
    <xdr:sp macro="" textlink="">
      <xdr:nvSpPr>
        <xdr:cNvPr id="482" name="楕円 481"/>
        <xdr:cNvSpPr/>
      </xdr:nvSpPr>
      <xdr:spPr>
        <a:xfrm>
          <a:off x="9588500" y="167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55273</xdr:rowOff>
    </xdr:from>
    <xdr:ext cx="534377" cy="259045"/>
    <xdr:sp macro="" textlink="">
      <xdr:nvSpPr>
        <xdr:cNvPr id="483" name="テキスト ボックス 482"/>
        <xdr:cNvSpPr txBox="1"/>
      </xdr:nvSpPr>
      <xdr:spPr>
        <a:xfrm>
          <a:off x="9372111" y="165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128772</xdr:rowOff>
    </xdr:from>
    <xdr:to>
      <xdr:col>46</xdr:col>
      <xdr:colOff>38100</xdr:colOff>
      <xdr:row>98</xdr:row>
      <xdr:rowOff>58922</xdr:rowOff>
    </xdr:to>
    <xdr:sp macro="" textlink="">
      <xdr:nvSpPr>
        <xdr:cNvPr id="484" name="楕円 483"/>
        <xdr:cNvSpPr/>
      </xdr:nvSpPr>
      <xdr:spPr>
        <a:xfrm>
          <a:off x="8699500" y="167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75449</xdr:rowOff>
    </xdr:from>
    <xdr:ext cx="534377" cy="259045"/>
    <xdr:sp macro="" textlink="">
      <xdr:nvSpPr>
        <xdr:cNvPr id="485" name="テキスト ボックス 484"/>
        <xdr:cNvSpPr txBox="1"/>
      </xdr:nvSpPr>
      <xdr:spPr>
        <a:xfrm>
          <a:off x="8483111" y="1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135506</xdr:rowOff>
    </xdr:from>
    <xdr:to>
      <xdr:col>41</xdr:col>
      <xdr:colOff>101600</xdr:colOff>
      <xdr:row>98</xdr:row>
      <xdr:rowOff>65656</xdr:rowOff>
    </xdr:to>
    <xdr:sp macro="" textlink="">
      <xdr:nvSpPr>
        <xdr:cNvPr id="486" name="楕円 485"/>
        <xdr:cNvSpPr/>
      </xdr:nvSpPr>
      <xdr:spPr>
        <a:xfrm>
          <a:off x="7810500" y="167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56783</xdr:rowOff>
    </xdr:from>
    <xdr:ext cx="534377" cy="259045"/>
    <xdr:sp macro="" textlink="">
      <xdr:nvSpPr>
        <xdr:cNvPr id="487" name="テキスト ボックス 486"/>
        <xdr:cNvSpPr txBox="1"/>
      </xdr:nvSpPr>
      <xdr:spPr>
        <a:xfrm>
          <a:off x="7594111" y="168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143650</xdr:rowOff>
    </xdr:from>
    <xdr:to>
      <xdr:col>36</xdr:col>
      <xdr:colOff>165100</xdr:colOff>
      <xdr:row>98</xdr:row>
      <xdr:rowOff>73800</xdr:rowOff>
    </xdr:to>
    <xdr:sp macro="" textlink="">
      <xdr:nvSpPr>
        <xdr:cNvPr id="488" name="楕円 487"/>
        <xdr:cNvSpPr/>
      </xdr:nvSpPr>
      <xdr:spPr>
        <a:xfrm>
          <a:off x="6921500" y="167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64927</xdr:rowOff>
    </xdr:from>
    <xdr:ext cx="534377" cy="259045"/>
    <xdr:sp macro="" textlink="">
      <xdr:nvSpPr>
        <xdr:cNvPr id="489" name="テキスト ボックス 488"/>
        <xdr:cNvSpPr txBox="1"/>
      </xdr:nvSpPr>
      <xdr:spPr>
        <a:xfrm>
          <a:off x="6705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11" name="直線コネクタ 510"/>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2"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3" name="直線コネクタ 512"/>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4"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5" name="直線コネクタ 514"/>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58067</xdr:rowOff>
    </xdr:from>
    <xdr:to>
      <xdr:col>85</xdr:col>
      <xdr:colOff>127000</xdr:colOff>
      <xdr:row>36</xdr:row>
      <xdr:rowOff>71600</xdr:rowOff>
    </xdr:to>
    <xdr:cxnSp macro="">
      <xdr:nvCxnSpPr>
        <xdr:cNvPr id="516" name="直線コネクタ 515"/>
        <xdr:cNvCxnSpPr/>
      </xdr:nvCxnSpPr>
      <xdr:spPr>
        <a:xfrm flipV="1">
          <a:off x="15481300" y="6230267"/>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7"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8" name="フローチャート: 判断 517"/>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71600</xdr:rowOff>
    </xdr:from>
    <xdr:to>
      <xdr:col>81</xdr:col>
      <xdr:colOff>50800</xdr:colOff>
      <xdr:row>36</xdr:row>
      <xdr:rowOff>92883</xdr:rowOff>
    </xdr:to>
    <xdr:cxnSp macro="">
      <xdr:nvCxnSpPr>
        <xdr:cNvPr id="519" name="直線コネクタ 518"/>
        <xdr:cNvCxnSpPr/>
      </xdr:nvCxnSpPr>
      <xdr:spPr>
        <a:xfrm flipV="1">
          <a:off x="14592300" y="6243800"/>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20" name="フローチャート: 判断 519"/>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21" name="テキスト ボックス 520"/>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82298</xdr:rowOff>
    </xdr:from>
    <xdr:to>
      <xdr:col>76</xdr:col>
      <xdr:colOff>114300</xdr:colOff>
      <xdr:row>36</xdr:row>
      <xdr:rowOff>92883</xdr:rowOff>
    </xdr:to>
    <xdr:cxnSp macro="">
      <xdr:nvCxnSpPr>
        <xdr:cNvPr id="522" name="直線コネクタ 521"/>
        <xdr:cNvCxnSpPr/>
      </xdr:nvCxnSpPr>
      <xdr:spPr>
        <a:xfrm>
          <a:off x="13703300" y="6254498"/>
          <a:ext cx="8890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3" name="フローチャート: 判断 522"/>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4" name="テキスト ボックス 523"/>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82298</xdr:rowOff>
    </xdr:from>
    <xdr:to>
      <xdr:col>71</xdr:col>
      <xdr:colOff>177800</xdr:colOff>
      <xdr:row>36</xdr:row>
      <xdr:rowOff>89042</xdr:rowOff>
    </xdr:to>
    <xdr:cxnSp macro="">
      <xdr:nvCxnSpPr>
        <xdr:cNvPr id="525" name="直線コネクタ 524"/>
        <xdr:cNvCxnSpPr/>
      </xdr:nvCxnSpPr>
      <xdr:spPr>
        <a:xfrm flipV="1">
          <a:off x="12814300" y="625449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6" name="フローチャート: 判断 525"/>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7" name="テキスト ボックス 526"/>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8" name="フローチャート: 判断 527"/>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9" name="テキスト ボックス 528"/>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7267</xdr:rowOff>
    </xdr:from>
    <xdr:to>
      <xdr:col>85</xdr:col>
      <xdr:colOff>177800</xdr:colOff>
      <xdr:row>36</xdr:row>
      <xdr:rowOff>108867</xdr:rowOff>
    </xdr:to>
    <xdr:sp macro="" textlink="">
      <xdr:nvSpPr>
        <xdr:cNvPr id="535" name="楕円 534"/>
        <xdr:cNvSpPr/>
      </xdr:nvSpPr>
      <xdr:spPr>
        <a:xfrm>
          <a:off x="16268700" y="61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157144</xdr:rowOff>
    </xdr:from>
    <xdr:ext cx="534377" cy="259045"/>
    <xdr:sp macro="" textlink="">
      <xdr:nvSpPr>
        <xdr:cNvPr id="536" name="消防費該当値テキスト"/>
        <xdr:cNvSpPr txBox="1"/>
      </xdr:nvSpPr>
      <xdr:spPr>
        <a:xfrm>
          <a:off x="16370300" y="61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20800</xdr:rowOff>
    </xdr:from>
    <xdr:to>
      <xdr:col>81</xdr:col>
      <xdr:colOff>101600</xdr:colOff>
      <xdr:row>36</xdr:row>
      <xdr:rowOff>122400</xdr:rowOff>
    </xdr:to>
    <xdr:sp macro="" textlink="">
      <xdr:nvSpPr>
        <xdr:cNvPr id="537" name="楕円 536"/>
        <xdr:cNvSpPr/>
      </xdr:nvSpPr>
      <xdr:spPr>
        <a:xfrm>
          <a:off x="15430500" y="61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113527</xdr:rowOff>
    </xdr:from>
    <xdr:ext cx="534377" cy="259045"/>
    <xdr:sp macro="" textlink="">
      <xdr:nvSpPr>
        <xdr:cNvPr id="538" name="テキスト ボックス 537"/>
        <xdr:cNvSpPr txBox="1"/>
      </xdr:nvSpPr>
      <xdr:spPr>
        <a:xfrm>
          <a:off x="15214111" y="628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42083</xdr:rowOff>
    </xdr:from>
    <xdr:to>
      <xdr:col>76</xdr:col>
      <xdr:colOff>165100</xdr:colOff>
      <xdr:row>36</xdr:row>
      <xdr:rowOff>143683</xdr:rowOff>
    </xdr:to>
    <xdr:sp macro="" textlink="">
      <xdr:nvSpPr>
        <xdr:cNvPr id="539" name="楕円 538"/>
        <xdr:cNvSpPr/>
      </xdr:nvSpPr>
      <xdr:spPr>
        <a:xfrm>
          <a:off x="14541500" y="62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134810</xdr:rowOff>
    </xdr:from>
    <xdr:ext cx="534377" cy="259045"/>
    <xdr:sp macro="" textlink="">
      <xdr:nvSpPr>
        <xdr:cNvPr id="540" name="テキスト ボックス 539"/>
        <xdr:cNvSpPr txBox="1"/>
      </xdr:nvSpPr>
      <xdr:spPr>
        <a:xfrm>
          <a:off x="14325111" y="63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31498</xdr:rowOff>
    </xdr:from>
    <xdr:to>
      <xdr:col>72</xdr:col>
      <xdr:colOff>38100</xdr:colOff>
      <xdr:row>36</xdr:row>
      <xdr:rowOff>133098</xdr:rowOff>
    </xdr:to>
    <xdr:sp macro="" textlink="">
      <xdr:nvSpPr>
        <xdr:cNvPr id="541" name="楕円 540"/>
        <xdr:cNvSpPr/>
      </xdr:nvSpPr>
      <xdr:spPr>
        <a:xfrm>
          <a:off x="13652500" y="62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124225</xdr:rowOff>
    </xdr:from>
    <xdr:ext cx="534377" cy="259045"/>
    <xdr:sp macro="" textlink="">
      <xdr:nvSpPr>
        <xdr:cNvPr id="542" name="テキスト ボックス 541"/>
        <xdr:cNvSpPr txBox="1"/>
      </xdr:nvSpPr>
      <xdr:spPr>
        <a:xfrm>
          <a:off x="13436111" y="62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38242</xdr:rowOff>
    </xdr:from>
    <xdr:to>
      <xdr:col>67</xdr:col>
      <xdr:colOff>101600</xdr:colOff>
      <xdr:row>36</xdr:row>
      <xdr:rowOff>139842</xdr:rowOff>
    </xdr:to>
    <xdr:sp macro="" textlink="">
      <xdr:nvSpPr>
        <xdr:cNvPr id="543" name="楕円 542"/>
        <xdr:cNvSpPr/>
      </xdr:nvSpPr>
      <xdr:spPr>
        <a:xfrm>
          <a:off x="12763500" y="62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130969</xdr:rowOff>
    </xdr:from>
    <xdr:ext cx="534377" cy="259045"/>
    <xdr:sp macro="" textlink="">
      <xdr:nvSpPr>
        <xdr:cNvPr id="544" name="テキスト ボックス 543"/>
        <xdr:cNvSpPr txBox="1"/>
      </xdr:nvSpPr>
      <xdr:spPr>
        <a:xfrm>
          <a:off x="12547111" y="63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8" name="直線コネクタ 567"/>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9"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70" name="直線コネクタ 569"/>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71"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2" name="直線コネクタ 571"/>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112466</xdr:rowOff>
    </xdr:from>
    <xdr:to>
      <xdr:col>85</xdr:col>
      <xdr:colOff>127000</xdr:colOff>
      <xdr:row>56</xdr:row>
      <xdr:rowOff>171</xdr:rowOff>
    </xdr:to>
    <xdr:cxnSp macro="">
      <xdr:nvCxnSpPr>
        <xdr:cNvPr id="573" name="直線コネクタ 572"/>
        <xdr:cNvCxnSpPr/>
      </xdr:nvCxnSpPr>
      <xdr:spPr>
        <a:xfrm flipV="1">
          <a:off x="15481300" y="9370766"/>
          <a:ext cx="838200" cy="2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74"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5" name="フローチャート: 判断 574"/>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171</xdr:rowOff>
    </xdr:from>
    <xdr:to>
      <xdr:col>81</xdr:col>
      <xdr:colOff>50800</xdr:colOff>
      <xdr:row>56</xdr:row>
      <xdr:rowOff>153843</xdr:rowOff>
    </xdr:to>
    <xdr:cxnSp macro="">
      <xdr:nvCxnSpPr>
        <xdr:cNvPr id="576" name="直線コネクタ 575"/>
        <xdr:cNvCxnSpPr/>
      </xdr:nvCxnSpPr>
      <xdr:spPr>
        <a:xfrm flipV="1">
          <a:off x="14592300" y="9601371"/>
          <a:ext cx="889000" cy="15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7" name="フローチャート: 判断 576"/>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8" name="テキスト ボックス 577"/>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134518</xdr:rowOff>
    </xdr:from>
    <xdr:to>
      <xdr:col>76</xdr:col>
      <xdr:colOff>114300</xdr:colOff>
      <xdr:row>56</xdr:row>
      <xdr:rowOff>153843</xdr:rowOff>
    </xdr:to>
    <xdr:cxnSp macro="">
      <xdr:nvCxnSpPr>
        <xdr:cNvPr id="579" name="直線コネクタ 578"/>
        <xdr:cNvCxnSpPr/>
      </xdr:nvCxnSpPr>
      <xdr:spPr>
        <a:xfrm>
          <a:off x="13703300" y="9735718"/>
          <a:ext cx="889000" cy="1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80" name="フローチャート: 判断 579"/>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81" name="テキスト ボックス 580"/>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103490</xdr:rowOff>
    </xdr:from>
    <xdr:to>
      <xdr:col>71</xdr:col>
      <xdr:colOff>177800</xdr:colOff>
      <xdr:row>56</xdr:row>
      <xdr:rowOff>134518</xdr:rowOff>
    </xdr:to>
    <xdr:cxnSp macro="">
      <xdr:nvCxnSpPr>
        <xdr:cNvPr id="582" name="直線コネクタ 581"/>
        <xdr:cNvCxnSpPr/>
      </xdr:nvCxnSpPr>
      <xdr:spPr>
        <a:xfrm>
          <a:off x="12814300" y="9704690"/>
          <a:ext cx="889000" cy="3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3" name="フローチャート: 判断 582"/>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4" name="テキスト ボックス 583"/>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5" name="フローチャート: 判断 584"/>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86" name="テキスト ボックス 585"/>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61666</xdr:rowOff>
    </xdr:from>
    <xdr:to>
      <xdr:col>85</xdr:col>
      <xdr:colOff>177800</xdr:colOff>
      <xdr:row>54</xdr:row>
      <xdr:rowOff>163266</xdr:rowOff>
    </xdr:to>
    <xdr:sp macro="" textlink="">
      <xdr:nvSpPr>
        <xdr:cNvPr id="592" name="楕円 591"/>
        <xdr:cNvSpPr/>
      </xdr:nvSpPr>
      <xdr:spPr>
        <a:xfrm>
          <a:off x="16268700" y="93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84543</xdr:rowOff>
    </xdr:from>
    <xdr:ext cx="599010" cy="259045"/>
    <xdr:sp macro="" textlink="">
      <xdr:nvSpPr>
        <xdr:cNvPr id="593" name="教育費該当値テキスト"/>
        <xdr:cNvSpPr txBox="1"/>
      </xdr:nvSpPr>
      <xdr:spPr>
        <a:xfrm>
          <a:off x="16370300" y="917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120821</xdr:rowOff>
    </xdr:from>
    <xdr:to>
      <xdr:col>81</xdr:col>
      <xdr:colOff>101600</xdr:colOff>
      <xdr:row>56</xdr:row>
      <xdr:rowOff>50971</xdr:rowOff>
    </xdr:to>
    <xdr:sp macro="" textlink="">
      <xdr:nvSpPr>
        <xdr:cNvPr id="594" name="楕円 593"/>
        <xdr:cNvSpPr/>
      </xdr:nvSpPr>
      <xdr:spPr>
        <a:xfrm>
          <a:off x="15430500" y="95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67498</xdr:rowOff>
    </xdr:from>
    <xdr:ext cx="534377" cy="259045"/>
    <xdr:sp macro="" textlink="">
      <xdr:nvSpPr>
        <xdr:cNvPr id="595" name="テキスト ボックス 594"/>
        <xdr:cNvSpPr txBox="1"/>
      </xdr:nvSpPr>
      <xdr:spPr>
        <a:xfrm>
          <a:off x="15214111" y="93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103043</xdr:rowOff>
    </xdr:from>
    <xdr:to>
      <xdr:col>76</xdr:col>
      <xdr:colOff>165100</xdr:colOff>
      <xdr:row>57</xdr:row>
      <xdr:rowOff>33193</xdr:rowOff>
    </xdr:to>
    <xdr:sp macro="" textlink="">
      <xdr:nvSpPr>
        <xdr:cNvPr id="596" name="楕円 595"/>
        <xdr:cNvSpPr/>
      </xdr:nvSpPr>
      <xdr:spPr>
        <a:xfrm>
          <a:off x="14541500" y="97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49720</xdr:rowOff>
    </xdr:from>
    <xdr:ext cx="534377" cy="259045"/>
    <xdr:sp macro="" textlink="">
      <xdr:nvSpPr>
        <xdr:cNvPr id="597" name="テキスト ボックス 596"/>
        <xdr:cNvSpPr txBox="1"/>
      </xdr:nvSpPr>
      <xdr:spPr>
        <a:xfrm>
          <a:off x="14325111" y="947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83718</xdr:rowOff>
    </xdr:from>
    <xdr:to>
      <xdr:col>72</xdr:col>
      <xdr:colOff>38100</xdr:colOff>
      <xdr:row>57</xdr:row>
      <xdr:rowOff>13868</xdr:rowOff>
    </xdr:to>
    <xdr:sp macro="" textlink="">
      <xdr:nvSpPr>
        <xdr:cNvPr id="598" name="楕円 597"/>
        <xdr:cNvSpPr/>
      </xdr:nvSpPr>
      <xdr:spPr>
        <a:xfrm>
          <a:off x="13652500" y="96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4995</xdr:rowOff>
    </xdr:from>
    <xdr:ext cx="534377" cy="259045"/>
    <xdr:sp macro="" textlink="">
      <xdr:nvSpPr>
        <xdr:cNvPr id="599" name="テキスト ボックス 598"/>
        <xdr:cNvSpPr txBox="1"/>
      </xdr:nvSpPr>
      <xdr:spPr>
        <a:xfrm>
          <a:off x="13436111" y="97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52690</xdr:rowOff>
    </xdr:from>
    <xdr:to>
      <xdr:col>67</xdr:col>
      <xdr:colOff>101600</xdr:colOff>
      <xdr:row>56</xdr:row>
      <xdr:rowOff>154290</xdr:rowOff>
    </xdr:to>
    <xdr:sp macro="" textlink="">
      <xdr:nvSpPr>
        <xdr:cNvPr id="600" name="楕円 599"/>
        <xdr:cNvSpPr/>
      </xdr:nvSpPr>
      <xdr:spPr>
        <a:xfrm>
          <a:off x="12763500" y="96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170817</xdr:rowOff>
    </xdr:from>
    <xdr:ext cx="534377" cy="259045"/>
    <xdr:sp macro="" textlink="">
      <xdr:nvSpPr>
        <xdr:cNvPr id="601" name="テキスト ボックス 600"/>
        <xdr:cNvSpPr txBox="1"/>
      </xdr:nvSpPr>
      <xdr:spPr>
        <a:xfrm>
          <a:off x="12547111" y="942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5" name="直線コネクタ 624"/>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6"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8"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9" name="直線コネクタ 628"/>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103791</xdr:rowOff>
    </xdr:from>
    <xdr:to>
      <xdr:col>85</xdr:col>
      <xdr:colOff>127000</xdr:colOff>
      <xdr:row>79</xdr:row>
      <xdr:rowOff>44450</xdr:rowOff>
    </xdr:to>
    <xdr:cxnSp macro="">
      <xdr:nvCxnSpPr>
        <xdr:cNvPr id="630" name="直線コネクタ 629"/>
        <xdr:cNvCxnSpPr/>
      </xdr:nvCxnSpPr>
      <xdr:spPr>
        <a:xfrm flipV="1">
          <a:off x="15481300" y="13476891"/>
          <a:ext cx="838200" cy="1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31"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2" name="フローチャート: 判断 631"/>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1112</xdr:rowOff>
    </xdr:from>
    <xdr:to>
      <xdr:col>81</xdr:col>
      <xdr:colOff>50800</xdr:colOff>
      <xdr:row>79</xdr:row>
      <xdr:rowOff>44450</xdr:rowOff>
    </xdr:to>
    <xdr:cxnSp macro="">
      <xdr:nvCxnSpPr>
        <xdr:cNvPr id="633" name="直線コネクタ 632"/>
        <xdr:cNvCxnSpPr/>
      </xdr:nvCxnSpPr>
      <xdr:spPr>
        <a:xfrm>
          <a:off x="14592300" y="13545662"/>
          <a:ext cx="889000" cy="4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4" name="フローチャート: 判断 633"/>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5" name="テキスト ボックス 634"/>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71292</xdr:rowOff>
    </xdr:from>
    <xdr:to>
      <xdr:col>76</xdr:col>
      <xdr:colOff>114300</xdr:colOff>
      <xdr:row>79</xdr:row>
      <xdr:rowOff>1112</xdr:rowOff>
    </xdr:to>
    <xdr:cxnSp macro="">
      <xdr:nvCxnSpPr>
        <xdr:cNvPr id="636" name="直線コネクタ 635"/>
        <xdr:cNvCxnSpPr/>
      </xdr:nvCxnSpPr>
      <xdr:spPr>
        <a:xfrm>
          <a:off x="13703300" y="13272942"/>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7" name="フローチャート: 判断 636"/>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8" name="テキスト ボックス 637"/>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73425</xdr:rowOff>
    </xdr:from>
    <xdr:to>
      <xdr:col>71</xdr:col>
      <xdr:colOff>177800</xdr:colOff>
      <xdr:row>77</xdr:row>
      <xdr:rowOff>71292</xdr:rowOff>
    </xdr:to>
    <xdr:cxnSp macro="">
      <xdr:nvCxnSpPr>
        <xdr:cNvPr id="639" name="直線コネクタ 638"/>
        <xdr:cNvCxnSpPr/>
      </xdr:nvCxnSpPr>
      <xdr:spPr>
        <a:xfrm>
          <a:off x="12814300" y="13103625"/>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40" name="フローチャート: 判断 639"/>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103312</xdr:rowOff>
    </xdr:from>
    <xdr:ext cx="469744" cy="259045"/>
    <xdr:sp macro="" textlink="">
      <xdr:nvSpPr>
        <xdr:cNvPr id="641" name="テキスト ボックス 640"/>
        <xdr:cNvSpPr txBox="1"/>
      </xdr:nvSpPr>
      <xdr:spPr>
        <a:xfrm>
          <a:off x="13468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2" name="フローチャート: 判断 641"/>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107160</xdr:rowOff>
    </xdr:from>
    <xdr:ext cx="469744" cy="259045"/>
    <xdr:sp macro="" textlink="">
      <xdr:nvSpPr>
        <xdr:cNvPr id="643" name="テキスト ボックス 642"/>
        <xdr:cNvSpPr txBox="1"/>
      </xdr:nvSpPr>
      <xdr:spPr>
        <a:xfrm>
          <a:off x="12579428"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52991</xdr:rowOff>
    </xdr:from>
    <xdr:to>
      <xdr:col>85</xdr:col>
      <xdr:colOff>177800</xdr:colOff>
      <xdr:row>78</xdr:row>
      <xdr:rowOff>154591</xdr:rowOff>
    </xdr:to>
    <xdr:sp macro="" textlink="">
      <xdr:nvSpPr>
        <xdr:cNvPr id="649" name="楕円 648"/>
        <xdr:cNvSpPr/>
      </xdr:nvSpPr>
      <xdr:spPr>
        <a:xfrm>
          <a:off x="16268700" y="134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12368</xdr:rowOff>
    </xdr:from>
    <xdr:ext cx="469744" cy="259045"/>
    <xdr:sp macro="" textlink="">
      <xdr:nvSpPr>
        <xdr:cNvPr id="650" name="災害復旧費該当値テキスト"/>
        <xdr:cNvSpPr txBox="1"/>
      </xdr:nvSpPr>
      <xdr:spPr>
        <a:xfrm>
          <a:off x="16370300" y="1321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121762</xdr:rowOff>
    </xdr:from>
    <xdr:to>
      <xdr:col>76</xdr:col>
      <xdr:colOff>165100</xdr:colOff>
      <xdr:row>79</xdr:row>
      <xdr:rowOff>51912</xdr:rowOff>
    </xdr:to>
    <xdr:sp macro="" textlink="">
      <xdr:nvSpPr>
        <xdr:cNvPr id="653" name="楕円 652"/>
        <xdr:cNvSpPr/>
      </xdr:nvSpPr>
      <xdr:spPr>
        <a:xfrm>
          <a:off x="14541500" y="134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43039</xdr:rowOff>
    </xdr:from>
    <xdr:ext cx="469744" cy="259045"/>
    <xdr:sp macro="" textlink="">
      <xdr:nvSpPr>
        <xdr:cNvPr id="654" name="テキスト ボックス 653"/>
        <xdr:cNvSpPr txBox="1"/>
      </xdr:nvSpPr>
      <xdr:spPr>
        <a:xfrm>
          <a:off x="14357428" y="135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20492</xdr:rowOff>
    </xdr:from>
    <xdr:to>
      <xdr:col>72</xdr:col>
      <xdr:colOff>38100</xdr:colOff>
      <xdr:row>77</xdr:row>
      <xdr:rowOff>122092</xdr:rowOff>
    </xdr:to>
    <xdr:sp macro="" textlink="">
      <xdr:nvSpPr>
        <xdr:cNvPr id="655" name="楕円 654"/>
        <xdr:cNvSpPr/>
      </xdr:nvSpPr>
      <xdr:spPr>
        <a:xfrm>
          <a:off x="13652500" y="132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138619</xdr:rowOff>
    </xdr:from>
    <xdr:ext cx="534377" cy="259045"/>
    <xdr:sp macro="" textlink="">
      <xdr:nvSpPr>
        <xdr:cNvPr id="656" name="テキスト ボックス 655"/>
        <xdr:cNvSpPr txBox="1"/>
      </xdr:nvSpPr>
      <xdr:spPr>
        <a:xfrm>
          <a:off x="13436111" y="129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22625</xdr:rowOff>
    </xdr:from>
    <xdr:to>
      <xdr:col>67</xdr:col>
      <xdr:colOff>101600</xdr:colOff>
      <xdr:row>76</xdr:row>
      <xdr:rowOff>124225</xdr:rowOff>
    </xdr:to>
    <xdr:sp macro="" textlink="">
      <xdr:nvSpPr>
        <xdr:cNvPr id="657" name="楕円 656"/>
        <xdr:cNvSpPr/>
      </xdr:nvSpPr>
      <xdr:spPr>
        <a:xfrm>
          <a:off x="12763500" y="130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140752</xdr:rowOff>
    </xdr:from>
    <xdr:ext cx="534377" cy="259045"/>
    <xdr:sp macro="" textlink="">
      <xdr:nvSpPr>
        <xdr:cNvPr id="658" name="テキスト ボックス 657"/>
        <xdr:cNvSpPr txBox="1"/>
      </xdr:nvSpPr>
      <xdr:spPr>
        <a:xfrm>
          <a:off x="12547111" y="128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5" name="直線コネクタ 684"/>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6"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7" name="直線コネクタ 686"/>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8"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9" name="直線コネクタ 688"/>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129260</xdr:rowOff>
    </xdr:from>
    <xdr:to>
      <xdr:col>85</xdr:col>
      <xdr:colOff>127000</xdr:colOff>
      <xdr:row>98</xdr:row>
      <xdr:rowOff>16985</xdr:rowOff>
    </xdr:to>
    <xdr:cxnSp macro="">
      <xdr:nvCxnSpPr>
        <xdr:cNvPr id="690" name="直線コネクタ 689"/>
        <xdr:cNvCxnSpPr/>
      </xdr:nvCxnSpPr>
      <xdr:spPr>
        <a:xfrm flipV="1">
          <a:off x="15481300" y="16759910"/>
          <a:ext cx="8382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91"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2" name="フローチャート: 判断 691"/>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16985</xdr:rowOff>
    </xdr:from>
    <xdr:to>
      <xdr:col>81</xdr:col>
      <xdr:colOff>50800</xdr:colOff>
      <xdr:row>98</xdr:row>
      <xdr:rowOff>17616</xdr:rowOff>
    </xdr:to>
    <xdr:cxnSp macro="">
      <xdr:nvCxnSpPr>
        <xdr:cNvPr id="693" name="直線コネクタ 692"/>
        <xdr:cNvCxnSpPr/>
      </xdr:nvCxnSpPr>
      <xdr:spPr>
        <a:xfrm flipV="1">
          <a:off x="14592300" y="16819085"/>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4" name="フローチャート: 判断 693"/>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5" name="テキスト ボックス 694"/>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679</xdr:rowOff>
    </xdr:from>
    <xdr:to>
      <xdr:col>76</xdr:col>
      <xdr:colOff>114300</xdr:colOff>
      <xdr:row>98</xdr:row>
      <xdr:rowOff>17616</xdr:rowOff>
    </xdr:to>
    <xdr:cxnSp macro="">
      <xdr:nvCxnSpPr>
        <xdr:cNvPr id="696" name="直線コネクタ 695"/>
        <xdr:cNvCxnSpPr/>
      </xdr:nvCxnSpPr>
      <xdr:spPr>
        <a:xfrm>
          <a:off x="13703300" y="16802779"/>
          <a:ext cx="889000" cy="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7" name="フローチャート: 判断 696"/>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8" name="テキスト ボックス 697"/>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679</xdr:rowOff>
    </xdr:from>
    <xdr:to>
      <xdr:col>71</xdr:col>
      <xdr:colOff>177800</xdr:colOff>
      <xdr:row>98</xdr:row>
      <xdr:rowOff>6055</xdr:rowOff>
    </xdr:to>
    <xdr:cxnSp macro="">
      <xdr:nvCxnSpPr>
        <xdr:cNvPr id="699" name="直線コネクタ 698"/>
        <xdr:cNvCxnSpPr/>
      </xdr:nvCxnSpPr>
      <xdr:spPr>
        <a:xfrm flipV="1">
          <a:off x="12814300" y="16802779"/>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0" name="フローチャート: 判断 699"/>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1" name="テキスト ボックス 700"/>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2" name="フローチャート: 判断 701"/>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3" name="テキスト ボックス 702"/>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78460</xdr:rowOff>
    </xdr:from>
    <xdr:to>
      <xdr:col>85</xdr:col>
      <xdr:colOff>177800</xdr:colOff>
      <xdr:row>98</xdr:row>
      <xdr:rowOff>8610</xdr:rowOff>
    </xdr:to>
    <xdr:sp macro="" textlink="">
      <xdr:nvSpPr>
        <xdr:cNvPr id="709" name="楕円 708"/>
        <xdr:cNvSpPr/>
      </xdr:nvSpPr>
      <xdr:spPr>
        <a:xfrm>
          <a:off x="16268700" y="167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56887</xdr:rowOff>
    </xdr:from>
    <xdr:ext cx="534377" cy="259045"/>
    <xdr:sp macro="" textlink="">
      <xdr:nvSpPr>
        <xdr:cNvPr id="710" name="公債費該当値テキスト"/>
        <xdr:cNvSpPr txBox="1"/>
      </xdr:nvSpPr>
      <xdr:spPr>
        <a:xfrm>
          <a:off x="16370300" y="166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137635</xdr:rowOff>
    </xdr:from>
    <xdr:to>
      <xdr:col>81</xdr:col>
      <xdr:colOff>101600</xdr:colOff>
      <xdr:row>98</xdr:row>
      <xdr:rowOff>67785</xdr:rowOff>
    </xdr:to>
    <xdr:sp macro="" textlink="">
      <xdr:nvSpPr>
        <xdr:cNvPr id="711" name="楕円 710"/>
        <xdr:cNvSpPr/>
      </xdr:nvSpPr>
      <xdr:spPr>
        <a:xfrm>
          <a:off x="15430500" y="167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58912</xdr:rowOff>
    </xdr:from>
    <xdr:ext cx="534377" cy="259045"/>
    <xdr:sp macro="" textlink="">
      <xdr:nvSpPr>
        <xdr:cNvPr id="712" name="テキスト ボックス 711"/>
        <xdr:cNvSpPr txBox="1"/>
      </xdr:nvSpPr>
      <xdr:spPr>
        <a:xfrm>
          <a:off x="15214111" y="168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138266</xdr:rowOff>
    </xdr:from>
    <xdr:to>
      <xdr:col>76</xdr:col>
      <xdr:colOff>165100</xdr:colOff>
      <xdr:row>98</xdr:row>
      <xdr:rowOff>68416</xdr:rowOff>
    </xdr:to>
    <xdr:sp macro="" textlink="">
      <xdr:nvSpPr>
        <xdr:cNvPr id="713" name="楕円 712"/>
        <xdr:cNvSpPr/>
      </xdr:nvSpPr>
      <xdr:spPr>
        <a:xfrm>
          <a:off x="14541500" y="167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59543</xdr:rowOff>
    </xdr:from>
    <xdr:ext cx="534377" cy="259045"/>
    <xdr:sp macro="" textlink="">
      <xdr:nvSpPr>
        <xdr:cNvPr id="714" name="テキスト ボックス 713"/>
        <xdr:cNvSpPr txBox="1"/>
      </xdr:nvSpPr>
      <xdr:spPr>
        <a:xfrm>
          <a:off x="14325111" y="168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121329</xdr:rowOff>
    </xdr:from>
    <xdr:to>
      <xdr:col>72</xdr:col>
      <xdr:colOff>38100</xdr:colOff>
      <xdr:row>98</xdr:row>
      <xdr:rowOff>51479</xdr:rowOff>
    </xdr:to>
    <xdr:sp macro="" textlink="">
      <xdr:nvSpPr>
        <xdr:cNvPr id="715" name="楕円 714"/>
        <xdr:cNvSpPr/>
      </xdr:nvSpPr>
      <xdr:spPr>
        <a:xfrm>
          <a:off x="13652500" y="167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42606</xdr:rowOff>
    </xdr:from>
    <xdr:ext cx="534377" cy="259045"/>
    <xdr:sp macro="" textlink="">
      <xdr:nvSpPr>
        <xdr:cNvPr id="716" name="テキスト ボックス 715"/>
        <xdr:cNvSpPr txBox="1"/>
      </xdr:nvSpPr>
      <xdr:spPr>
        <a:xfrm>
          <a:off x="13436111" y="168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126705</xdr:rowOff>
    </xdr:from>
    <xdr:to>
      <xdr:col>67</xdr:col>
      <xdr:colOff>101600</xdr:colOff>
      <xdr:row>98</xdr:row>
      <xdr:rowOff>56855</xdr:rowOff>
    </xdr:to>
    <xdr:sp macro="" textlink="">
      <xdr:nvSpPr>
        <xdr:cNvPr id="717" name="楕円 716"/>
        <xdr:cNvSpPr/>
      </xdr:nvSpPr>
      <xdr:spPr>
        <a:xfrm>
          <a:off x="12763500" y="167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47982</xdr:rowOff>
    </xdr:from>
    <xdr:ext cx="534377" cy="259045"/>
    <xdr:sp macro="" textlink="">
      <xdr:nvSpPr>
        <xdr:cNvPr id="718" name="テキスト ボックス 717"/>
        <xdr:cNvSpPr txBox="1"/>
      </xdr:nvSpPr>
      <xdr:spPr>
        <a:xfrm>
          <a:off x="12547111" y="168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2" name="直線コネクタ 741"/>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3"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5"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6" name="直線コネクタ 745"/>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8"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9" name="フローチャート: 判断 748"/>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51" name="フローチャート: 判断 750"/>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2" name="テキスト ボックス 751"/>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4" name="フローチャート: 判断 753"/>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5" name="テキスト ボックス 754"/>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7" name="フローチャート: 判断 756"/>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8" name="テキスト ボックス 757"/>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9" name="フローチャート: 判断 758"/>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60" name="テキスト ボックス 759"/>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7"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2" name="フローチャート: 判断 811"/>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3" name="テキスト ボックス 812"/>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4" name="フローチャート: 判断 813"/>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5" name="テキスト ボックス 814"/>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8" name="テキスト ボックス 82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議会費、衛生費、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労働費、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農林水産業費、商工費、土木費、教育費で類似団体平均を上回る傾向がみられる。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年度に土地開発公社の解散に伴う債務保証として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億の代位弁済を行ったことから類似団体内平均を上回った。民生費は類似団体内平均を下回っているものの、衛生費は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年度にかけて実施したクリーンセンター施設改修工事が完了したことにより、減少しているが、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廃棄物処理施設のコストが高く、</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小浜病院への負担金が多いことから、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恒常的に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類似団体平均を上回っている。労働費は勤労者向けの貸付金などで高くなっている。農林水産業費は類似団体と同水準であったものの、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は類似団体分類の変更により上回ることとなった。直近では農地集積・集約化のための補助や園芸ハウス整備への補助などで増加傾向にある。商工費は企業振興助成金の交付や食文化館の維持費などでコストがかっているため類似団体平均を上回っている。土木費は類似団体平均を下回</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、類似団体分類の変更により上回ることとなった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。市街地のまちなみ整備や小浜縦貫線の拡幅事業などで高くなっている。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教育費で</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は小中学校の耐震化や公民館建設、</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小学校建設や国体の施設改修など</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ハード整備が継続しており、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。災害復旧費は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台風</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号による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災害復旧が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生じた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。公債費は類似団体内平均を下回っているものの、近年は起債額が増加傾向にあることから今後の推移を注視する必要がある。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年度以降、災害対応により取り崩した</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年度を除いて基金の積み立てを増やし</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てきたが、</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年度以降は小学校建設等大型プロジェクトに対応するため取崩しを行っている。</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適切な執行に努めることで、</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代</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で実質黒字を維持している。</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年度以降、災害対応により財政調整基金を取り崩した</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年度を除き実質単年度収支は黒字を維持してい</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きたが、</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年度は小学校整備や台風</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号による災害復旧のために多額の財政調整基金の取崩しを行ったことから</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年ぶりに赤字となった。</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全会計とも黒字を維持している。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適切な執行に努めることで、</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％台の黒字を維持している。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＜国民健康保険特別会計＞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適切な執行に努めることで、黒字を維持している。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＜後期高齢者医療特別会計＞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徴収した保険料等を全て福井県後期高齢者医療広域連合へ納付するため収支がほとんど出ない</a:t>
          </a:r>
          <a:r>
            <a:rPr kumimoji="0"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＜介護保険事業特別会計＞</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年に一度の保険料見直しや基金の取り崩しなどで</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台</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をほぼ横ばいで推移している。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＜簡易水道事業特別会計＞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上水道への統合等、年々料金収入は減少しているが統合に伴う起債残高の減などにより全体としては、</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＜下水道事業特別会計＞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下水道の管渠整備はほぼ完了したが、料金収入は伸び悩み公債費の償還が高い水準で推移している。一般会計からの繰入を増やすことで黒字を維持している状況である。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＜農業集落排水事業特別会計＞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年度に料金改定を行ったが、基金繰入は続いており、一般会計からの繰入により、黒字を維持している。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＜漁業集落環境整備事業特別会計＞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運営基金からの繰入や一般会計からの繰入により、黒字を維持している。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＜水道事業会計＞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投資的経費を抑えることで</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％台で推移している。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35&#36001;&#25919;&#35506;/50&#9670;&#36001;&#25919;/&#9733;&#35519;&#26619;&#38306;&#20418;/&#30476;&#24193;/&#36001;&#25919;&#29366;&#27841;&#36039;&#26009;&#38598;/H29&#27770;&#31639;&#65288;H31&#20316;&#25104;&#65289;/01&#30476;&#29031;&#20250;/20191024&#12304;&#20316;&#26989;&#20381;&#38972;&#12305;&#24179;&#25104;29&#24180;&#24230;&#36001;&#25919;&#29366;&#27841;&#36039;&#26009;&#38598;&#12398;&#20316;&#25104;&#12395;&#12388;&#12356;&#12390;&#65288;2&#22238;&#30446;&#65289;/&#12304;&#36001;&#25919;&#29366;&#27841;&#36039;&#26009;&#38598;&#12305;_182044_&#23567;&#2799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118.7</v>
          </cell>
          <cell r="CV51">
            <v>136.1</v>
          </cell>
        </row>
        <row r="53">
          <cell r="CN53">
            <v>56.6</v>
          </cell>
          <cell r="CV53">
            <v>57.4</v>
          </cell>
        </row>
        <row r="55">
          <cell r="AN55" t="str">
            <v>類似団体内平均値</v>
          </cell>
          <cell r="CN55">
            <v>36.6</v>
          </cell>
          <cell r="CV55">
            <v>37.700000000000003</v>
          </cell>
        </row>
        <row r="57">
          <cell r="CN57">
            <v>58.8</v>
          </cell>
          <cell r="CV57">
            <v>58.8</v>
          </cell>
        </row>
        <row r="72">
          <cell r="BP72" t="str">
            <v>H25</v>
          </cell>
          <cell r="BX72" t="str">
            <v>H26</v>
          </cell>
          <cell r="CF72" t="str">
            <v>H27</v>
          </cell>
          <cell r="CN72" t="str">
            <v>H28</v>
          </cell>
          <cell r="CV72" t="str">
            <v>H29</v>
          </cell>
        </row>
        <row r="73">
          <cell r="AN73" t="str">
            <v>当該団体値</v>
          </cell>
          <cell r="BP73">
            <v>93.7</v>
          </cell>
          <cell r="BX73">
            <v>99.5</v>
          </cell>
          <cell r="CF73">
            <v>106.7</v>
          </cell>
          <cell r="CN73">
            <v>118.7</v>
          </cell>
          <cell r="CV73">
            <v>136.1</v>
          </cell>
        </row>
        <row r="75">
          <cell r="BP75">
            <v>12.2</v>
          </cell>
          <cell r="BX75">
            <v>11.2</v>
          </cell>
          <cell r="CF75">
            <v>10.8</v>
          </cell>
          <cell r="CN75">
            <v>10.5</v>
          </cell>
          <cell r="CV75">
            <v>10.5</v>
          </cell>
        </row>
        <row r="77">
          <cell r="AN77" t="str">
            <v>類似団体内平均値</v>
          </cell>
          <cell r="BP77">
            <v>65.3</v>
          </cell>
          <cell r="BX77">
            <v>60.8</v>
          </cell>
          <cell r="CF77">
            <v>41.5</v>
          </cell>
          <cell r="CN77">
            <v>36.6</v>
          </cell>
          <cell r="CV77">
            <v>37.700000000000003</v>
          </cell>
        </row>
        <row r="79">
          <cell r="BP79">
            <v>12</v>
          </cell>
          <cell r="BX79">
            <v>11.1</v>
          </cell>
          <cell r="CF79">
            <v>9.6</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18391036</v>
      </c>
      <c r="BO4" s="372"/>
      <c r="BP4" s="372"/>
      <c r="BQ4" s="372"/>
      <c r="BR4" s="372"/>
      <c r="BS4" s="372"/>
      <c r="BT4" s="372"/>
      <c r="BU4" s="373"/>
      <c r="BV4" s="371">
        <v>18090418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5.8</v>
      </c>
      <c r="CU4" s="378"/>
      <c r="CV4" s="378"/>
      <c r="CW4" s="378"/>
      <c r="CX4" s="378"/>
      <c r="CY4" s="378"/>
      <c r="CZ4" s="378"/>
      <c r="DA4" s="379"/>
      <c r="DB4" s="377">
        <v>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17694636</v>
      </c>
      <c r="BO5" s="409"/>
      <c r="BP5" s="409"/>
      <c r="BQ5" s="409"/>
      <c r="BR5" s="409"/>
      <c r="BS5" s="409"/>
      <c r="BT5" s="409"/>
      <c r="BU5" s="410"/>
      <c r="BV5" s="408">
        <v>17541224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98.8</v>
      </c>
      <c r="CU5" s="406"/>
      <c r="CV5" s="406"/>
      <c r="CW5" s="406"/>
      <c r="CX5" s="406"/>
      <c r="CY5" s="406"/>
      <c r="CZ5" s="406"/>
      <c r="DA5" s="407"/>
      <c r="DB5" s="405">
        <v>98.9</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696400</v>
      </c>
      <c r="BO6" s="409"/>
      <c r="BP6" s="409"/>
      <c r="BQ6" s="409"/>
      <c r="BR6" s="409"/>
      <c r="BS6" s="409"/>
      <c r="BT6" s="409"/>
      <c r="BU6" s="410"/>
      <c r="BV6" s="408">
        <v>549194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104.2</v>
      </c>
      <c r="CU6" s="446"/>
      <c r="CV6" s="446"/>
      <c r="CW6" s="446"/>
      <c r="CX6" s="446"/>
      <c r="CY6" s="446"/>
      <c r="CZ6" s="446"/>
      <c r="DA6" s="447"/>
      <c r="DB6" s="445">
        <v>104.3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181279</v>
      </c>
      <c r="BO7" s="409"/>
      <c r="BP7" s="409"/>
      <c r="BQ7" s="409"/>
      <c r="BR7" s="409"/>
      <c r="BS7" s="409"/>
      <c r="BT7" s="409"/>
      <c r="BU7" s="410"/>
      <c r="BV7" s="408">
        <v>101465</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8904293</v>
      </c>
      <c r="CU7" s="409"/>
      <c r="CV7" s="409"/>
      <c r="CW7" s="409"/>
      <c r="CX7" s="409"/>
      <c r="CY7" s="409"/>
      <c r="CZ7" s="409"/>
      <c r="DA7" s="410"/>
      <c r="DB7" s="408">
        <v>8951257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515121</v>
      </c>
      <c r="BO8" s="409"/>
      <c r="BP8" s="409"/>
      <c r="BQ8" s="409"/>
      <c r="BR8" s="409"/>
      <c r="BS8" s="409"/>
      <c r="BT8" s="409"/>
      <c r="BU8" s="410"/>
      <c r="BV8" s="408">
        <v>447729</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0.43</v>
      </c>
      <c r="CU8" s="449"/>
      <c r="CV8" s="449"/>
      <c r="CW8" s="449"/>
      <c r="CX8" s="449"/>
      <c r="CY8" s="449"/>
      <c r="CZ8" s="449"/>
      <c r="DA8" s="450"/>
      <c r="DB8" s="448">
        <v>0.43</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29670</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88</v>
      </c>
      <c r="AV9" s="441"/>
      <c r="AW9" s="441"/>
      <c r="AX9" s="441"/>
      <c r="AY9" s="442" t="s">
        <v>111</v>
      </c>
      <c r="AZ9" s="443"/>
      <c r="BA9" s="443"/>
      <c r="BB9" s="443"/>
      <c r="BC9" s="443"/>
      <c r="BD9" s="443"/>
      <c r="BE9" s="443"/>
      <c r="BF9" s="443"/>
      <c r="BG9" s="443"/>
      <c r="BH9" s="443"/>
      <c r="BI9" s="443"/>
      <c r="BJ9" s="443"/>
      <c r="BK9" s="443"/>
      <c r="BL9" s="443"/>
      <c r="BM9" s="444"/>
      <c r="BN9" s="408">
        <v>67392</v>
      </c>
      <c r="BO9" s="409"/>
      <c r="BP9" s="409"/>
      <c r="BQ9" s="409"/>
      <c r="BR9" s="409"/>
      <c r="BS9" s="409"/>
      <c r="BT9" s="409"/>
      <c r="BU9" s="410"/>
      <c r="BV9" s="408">
        <v>69527</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14.5</v>
      </c>
      <c r="CU9" s="406"/>
      <c r="CV9" s="406"/>
      <c r="CW9" s="406"/>
      <c r="CX9" s="406"/>
      <c r="CY9" s="406"/>
      <c r="CZ9" s="406"/>
      <c r="DA9" s="407"/>
      <c r="DB9" s="405">
        <v>13.5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31340</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178100</v>
      </c>
      <c r="BO10" s="409"/>
      <c r="BP10" s="409"/>
      <c r="BQ10" s="409"/>
      <c r="BR10" s="409"/>
      <c r="BS10" s="409"/>
      <c r="BT10" s="409"/>
      <c r="BU10" s="410"/>
      <c r="BV10" s="408">
        <v>325275</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121</v>
      </c>
      <c r="AV11" s="441"/>
      <c r="AW11" s="441"/>
      <c r="AX11" s="441"/>
      <c r="AY11" s="442" t="s">
        <v>122</v>
      </c>
      <c r="AZ11" s="443"/>
      <c r="BA11" s="443"/>
      <c r="BB11" s="443"/>
      <c r="BC11" s="443"/>
      <c r="BD11" s="443"/>
      <c r="BE11" s="443"/>
      <c r="BF11" s="443"/>
      <c r="BG11" s="443"/>
      <c r="BH11" s="443"/>
      <c r="BI11" s="443"/>
      <c r="BJ11" s="443"/>
      <c r="BK11" s="443"/>
      <c r="BL11" s="443"/>
      <c r="BM11" s="444"/>
      <c r="BN11" s="408">
        <v>136540</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125</v>
      </c>
      <c r="DC11" s="449"/>
      <c r="DD11" s="449"/>
      <c r="DE11" s="449"/>
      <c r="DF11" s="449"/>
      <c r="DG11" s="449"/>
      <c r="DH11" s="449"/>
      <c r="DI11" s="450"/>
      <c r="DJ11" s="165"/>
      <c r="DK11" s="165"/>
      <c r="DL11" s="165"/>
      <c r="DM11" s="165"/>
      <c r="DN11" s="165"/>
      <c r="DO11" s="165"/>
    </row>
    <row r="12" spans="1:119" ht="18.75" customHeight="1" x14ac:dyDescent="0.15">
      <c r="A12" s="166"/>
      <c r="B12" s="468" t="s">
        <v>126</v>
      </c>
      <c r="C12" s="469"/>
      <c r="D12" s="469"/>
      <c r="E12" s="469"/>
      <c r="F12" s="469"/>
      <c r="G12" s="469"/>
      <c r="H12" s="469"/>
      <c r="I12" s="469"/>
      <c r="J12" s="469"/>
      <c r="K12" s="470"/>
      <c r="L12" s="477" t="s">
        <v>127</v>
      </c>
      <c r="M12" s="478"/>
      <c r="N12" s="478"/>
      <c r="O12" s="478"/>
      <c r="P12" s="478"/>
      <c r="Q12" s="479"/>
      <c r="R12" s="480">
        <v>29743</v>
      </c>
      <c r="S12" s="481"/>
      <c r="T12" s="481"/>
      <c r="U12" s="481"/>
      <c r="V12" s="482"/>
      <c r="W12" s="483" t="s">
        <v>1</v>
      </c>
      <c r="X12" s="441"/>
      <c r="Y12" s="441"/>
      <c r="Z12" s="441"/>
      <c r="AA12" s="441"/>
      <c r="AB12" s="484"/>
      <c r="AC12" s="440" t="s">
        <v>128</v>
      </c>
      <c r="AD12" s="441"/>
      <c r="AE12" s="441"/>
      <c r="AF12" s="441"/>
      <c r="AG12" s="484"/>
      <c r="AH12" s="440" t="s">
        <v>129</v>
      </c>
      <c r="AI12" s="441"/>
      <c r="AJ12" s="441"/>
      <c r="AK12" s="441"/>
      <c r="AL12" s="485"/>
      <c r="AM12" s="437" t="s">
        <v>130</v>
      </c>
      <c r="AN12" s="438"/>
      <c r="AO12" s="438"/>
      <c r="AP12" s="438"/>
      <c r="AQ12" s="438"/>
      <c r="AR12" s="438"/>
      <c r="AS12" s="438"/>
      <c r="AT12" s="439"/>
      <c r="AU12" s="440" t="s">
        <v>131</v>
      </c>
      <c r="AV12" s="441"/>
      <c r="AW12" s="441"/>
      <c r="AX12" s="441"/>
      <c r="AY12" s="442" t="s">
        <v>132</v>
      </c>
      <c r="AZ12" s="443"/>
      <c r="BA12" s="443"/>
      <c r="BB12" s="443"/>
      <c r="BC12" s="443"/>
      <c r="BD12" s="443"/>
      <c r="BE12" s="443"/>
      <c r="BF12" s="443"/>
      <c r="BG12" s="443"/>
      <c r="BH12" s="443"/>
      <c r="BI12" s="443"/>
      <c r="BJ12" s="443"/>
      <c r="BK12" s="443"/>
      <c r="BL12" s="443"/>
      <c r="BM12" s="444"/>
      <c r="BN12" s="408">
        <v>442476</v>
      </c>
      <c r="BO12" s="409"/>
      <c r="BP12" s="409"/>
      <c r="BQ12" s="409"/>
      <c r="BR12" s="409"/>
      <c r="BS12" s="409"/>
      <c r="BT12" s="409"/>
      <c r="BU12" s="410"/>
      <c r="BV12" s="408">
        <v>349038</v>
      </c>
      <c r="BW12" s="409"/>
      <c r="BX12" s="409"/>
      <c r="BY12" s="409"/>
      <c r="BZ12" s="409"/>
      <c r="CA12" s="409"/>
      <c r="CB12" s="409"/>
      <c r="CC12" s="410"/>
      <c r="CD12" s="411" t="s">
        <v>133</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29415</v>
      </c>
      <c r="S13" s="490"/>
      <c r="T13" s="490"/>
      <c r="U13" s="490"/>
      <c r="V13" s="491"/>
      <c r="W13" s="424" t="s">
        <v>135</v>
      </c>
      <c r="X13" s="425"/>
      <c r="Y13" s="425"/>
      <c r="Z13" s="425"/>
      <c r="AA13" s="425"/>
      <c r="AB13" s="415"/>
      <c r="AC13" s="459">
        <v>637</v>
      </c>
      <c r="AD13" s="460"/>
      <c r="AE13" s="460"/>
      <c r="AF13" s="460"/>
      <c r="AG13" s="499"/>
      <c r="AH13" s="459">
        <v>572</v>
      </c>
      <c r="AI13" s="460"/>
      <c r="AJ13" s="460"/>
      <c r="AK13" s="460"/>
      <c r="AL13" s="461"/>
      <c r="AM13" s="437" t="s">
        <v>136</v>
      </c>
      <c r="AN13" s="438"/>
      <c r="AO13" s="438"/>
      <c r="AP13" s="438"/>
      <c r="AQ13" s="438"/>
      <c r="AR13" s="438"/>
      <c r="AS13" s="438"/>
      <c r="AT13" s="439"/>
      <c r="AU13" s="440" t="s">
        <v>131</v>
      </c>
      <c r="AV13" s="441"/>
      <c r="AW13" s="441"/>
      <c r="AX13" s="441"/>
      <c r="AY13" s="442" t="s">
        <v>137</v>
      </c>
      <c r="AZ13" s="443"/>
      <c r="BA13" s="443"/>
      <c r="BB13" s="443"/>
      <c r="BC13" s="443"/>
      <c r="BD13" s="443"/>
      <c r="BE13" s="443"/>
      <c r="BF13" s="443"/>
      <c r="BG13" s="443"/>
      <c r="BH13" s="443"/>
      <c r="BI13" s="443"/>
      <c r="BJ13" s="443"/>
      <c r="BK13" s="443"/>
      <c r="BL13" s="443"/>
      <c r="BM13" s="444"/>
      <c r="BN13" s="408">
        <v>-60444</v>
      </c>
      <c r="BO13" s="409"/>
      <c r="BP13" s="409"/>
      <c r="BQ13" s="409"/>
      <c r="BR13" s="409"/>
      <c r="BS13" s="409"/>
      <c r="BT13" s="409"/>
      <c r="BU13" s="410"/>
      <c r="BV13" s="408">
        <v>45764</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10.5</v>
      </c>
      <c r="CU13" s="406"/>
      <c r="CV13" s="406"/>
      <c r="CW13" s="406"/>
      <c r="CX13" s="406"/>
      <c r="CY13" s="406"/>
      <c r="CZ13" s="406"/>
      <c r="DA13" s="407"/>
      <c r="DB13" s="405">
        <v>10.5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30076</v>
      </c>
      <c r="S14" s="490"/>
      <c r="T14" s="490"/>
      <c r="U14" s="490"/>
      <c r="V14" s="491"/>
      <c r="W14" s="398"/>
      <c r="X14" s="399"/>
      <c r="Y14" s="399"/>
      <c r="Z14" s="399"/>
      <c r="AA14" s="399"/>
      <c r="AB14" s="388"/>
      <c r="AC14" s="492">
        <v>4.2</v>
      </c>
      <c r="AD14" s="493"/>
      <c r="AE14" s="493"/>
      <c r="AF14" s="493"/>
      <c r="AG14" s="494"/>
      <c r="AH14" s="492">
        <v>3.7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136.1</v>
      </c>
      <c r="CU14" s="504"/>
      <c r="CV14" s="504"/>
      <c r="CW14" s="504"/>
      <c r="CX14" s="504"/>
      <c r="CY14" s="504"/>
      <c r="CZ14" s="504"/>
      <c r="DA14" s="505"/>
      <c r="DB14" s="503">
        <v>118.7</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134</v>
      </c>
      <c r="N15" s="497"/>
      <c r="O15" s="497"/>
      <c r="P15" s="497"/>
      <c r="Q15" s="498"/>
      <c r="R15" s="489">
        <v>29766</v>
      </c>
      <c r="S15" s="490"/>
      <c r="T15" s="490"/>
      <c r="U15" s="490"/>
      <c r="V15" s="491"/>
      <c r="W15" s="424" t="s">
        <v>141</v>
      </c>
      <c r="X15" s="425"/>
      <c r="Y15" s="425"/>
      <c r="Z15" s="425"/>
      <c r="AA15" s="425"/>
      <c r="AB15" s="415"/>
      <c r="AC15" s="459">
        <v>4332</v>
      </c>
      <c r="AD15" s="460"/>
      <c r="AE15" s="460"/>
      <c r="AF15" s="460"/>
      <c r="AG15" s="499"/>
      <c r="AH15" s="459">
        <v>4518</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3243055</v>
      </c>
      <c r="BO15" s="372"/>
      <c r="BP15" s="372"/>
      <c r="BQ15" s="372"/>
      <c r="BR15" s="372"/>
      <c r="BS15" s="372"/>
      <c r="BT15" s="372"/>
      <c r="BU15" s="373"/>
      <c r="BV15" s="371">
        <v>3310114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28.6</v>
      </c>
      <c r="AD16" s="493"/>
      <c r="AE16" s="493"/>
      <c r="AF16" s="493"/>
      <c r="AG16" s="494"/>
      <c r="AH16" s="492">
        <v>29.5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7568937</v>
      </c>
      <c r="BO16" s="409"/>
      <c r="BP16" s="409"/>
      <c r="BQ16" s="409"/>
      <c r="BR16" s="409"/>
      <c r="BS16" s="409"/>
      <c r="BT16" s="409"/>
      <c r="BU16" s="410"/>
      <c r="BV16" s="408">
        <v>7615691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10174</v>
      </c>
      <c r="AD17" s="460"/>
      <c r="AE17" s="460"/>
      <c r="AF17" s="460"/>
      <c r="AG17" s="499"/>
      <c r="AH17" s="459">
        <v>10209</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4101663</v>
      </c>
      <c r="BO17" s="409"/>
      <c r="BP17" s="409"/>
      <c r="BQ17" s="409"/>
      <c r="BR17" s="409"/>
      <c r="BS17" s="409"/>
      <c r="BT17" s="409"/>
      <c r="BU17" s="410"/>
      <c r="BV17" s="408">
        <v>4191478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233.11</v>
      </c>
      <c r="M18" s="521"/>
      <c r="N18" s="521"/>
      <c r="O18" s="521"/>
      <c r="P18" s="521"/>
      <c r="Q18" s="521"/>
      <c r="R18" s="522"/>
      <c r="S18" s="522"/>
      <c r="T18" s="522"/>
      <c r="U18" s="522"/>
      <c r="V18" s="523"/>
      <c r="W18" s="426"/>
      <c r="X18" s="427"/>
      <c r="Y18" s="427"/>
      <c r="Z18" s="427"/>
      <c r="AA18" s="427"/>
      <c r="AB18" s="418"/>
      <c r="AC18" s="524">
        <v>67.2</v>
      </c>
      <c r="AD18" s="525"/>
      <c r="AE18" s="525"/>
      <c r="AF18" s="525"/>
      <c r="AG18" s="526"/>
      <c r="AH18" s="524">
        <v>66.7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8931676</v>
      </c>
      <c r="BO18" s="409"/>
      <c r="BP18" s="409"/>
      <c r="BQ18" s="409"/>
      <c r="BR18" s="409"/>
      <c r="BS18" s="409"/>
      <c r="BT18" s="409"/>
      <c r="BU18" s="410"/>
      <c r="BV18" s="408">
        <v>8856952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127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11740021</v>
      </c>
      <c r="BO19" s="409"/>
      <c r="BP19" s="409"/>
      <c r="BQ19" s="409"/>
      <c r="BR19" s="409"/>
      <c r="BS19" s="409"/>
      <c r="BT19" s="409"/>
      <c r="BU19" s="410"/>
      <c r="BV19" s="408">
        <v>11531688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11220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17461659</v>
      </c>
      <c r="BO23" s="409"/>
      <c r="BP23" s="409"/>
      <c r="BQ23" s="409"/>
      <c r="BR23" s="409"/>
      <c r="BS23" s="409"/>
      <c r="BT23" s="409"/>
      <c r="BU23" s="410"/>
      <c r="BV23" s="408">
        <v>16857940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8500</v>
      </c>
      <c r="R24" s="460"/>
      <c r="S24" s="460"/>
      <c r="T24" s="460"/>
      <c r="U24" s="460"/>
      <c r="V24" s="499"/>
      <c r="W24" s="558"/>
      <c r="X24" s="546"/>
      <c r="Y24" s="547"/>
      <c r="Z24" s="458" t="s">
        <v>165</v>
      </c>
      <c r="AA24" s="438"/>
      <c r="AB24" s="438"/>
      <c r="AC24" s="438"/>
      <c r="AD24" s="438"/>
      <c r="AE24" s="438"/>
      <c r="AF24" s="438"/>
      <c r="AG24" s="439"/>
      <c r="AH24" s="459">
        <v>263</v>
      </c>
      <c r="AI24" s="460"/>
      <c r="AJ24" s="460"/>
      <c r="AK24" s="460"/>
      <c r="AL24" s="499"/>
      <c r="AM24" s="459">
        <v>770853</v>
      </c>
      <c r="AN24" s="460"/>
      <c r="AO24" s="460"/>
      <c r="AP24" s="460"/>
      <c r="AQ24" s="460"/>
      <c r="AR24" s="499"/>
      <c r="AS24" s="459">
        <v>2931</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15614559</v>
      </c>
      <c r="BO24" s="409"/>
      <c r="BP24" s="409"/>
      <c r="BQ24" s="409"/>
      <c r="BR24" s="409"/>
      <c r="BS24" s="409"/>
      <c r="BT24" s="409"/>
      <c r="BU24" s="410"/>
      <c r="BV24" s="408">
        <v>14875505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7100</v>
      </c>
      <c r="R25" s="460"/>
      <c r="S25" s="460"/>
      <c r="T25" s="460"/>
      <c r="U25" s="460"/>
      <c r="V25" s="499"/>
      <c r="W25" s="558"/>
      <c r="X25" s="546"/>
      <c r="Y25" s="547"/>
      <c r="Z25" s="458" t="s">
        <v>168</v>
      </c>
      <c r="AA25" s="438"/>
      <c r="AB25" s="438"/>
      <c r="AC25" s="438"/>
      <c r="AD25" s="438"/>
      <c r="AE25" s="438"/>
      <c r="AF25" s="438"/>
      <c r="AG25" s="439"/>
      <c r="AH25" s="459" t="s">
        <v>124</v>
      </c>
      <c r="AI25" s="460"/>
      <c r="AJ25" s="460"/>
      <c r="AK25" s="460"/>
      <c r="AL25" s="499"/>
      <c r="AM25" s="459" t="s">
        <v>124</v>
      </c>
      <c r="AN25" s="460"/>
      <c r="AO25" s="460"/>
      <c r="AP25" s="460"/>
      <c r="AQ25" s="460"/>
      <c r="AR25" s="499"/>
      <c r="AS25" s="459" t="s">
        <v>124</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1615986</v>
      </c>
      <c r="BO25" s="372"/>
      <c r="BP25" s="372"/>
      <c r="BQ25" s="372"/>
      <c r="BR25" s="372"/>
      <c r="BS25" s="372"/>
      <c r="BT25" s="372"/>
      <c r="BU25" s="373"/>
      <c r="BV25" s="371">
        <v>2751859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6300</v>
      </c>
      <c r="R26" s="460"/>
      <c r="S26" s="460"/>
      <c r="T26" s="460"/>
      <c r="U26" s="460"/>
      <c r="V26" s="499"/>
      <c r="W26" s="558"/>
      <c r="X26" s="546"/>
      <c r="Y26" s="547"/>
      <c r="Z26" s="458" t="s">
        <v>171</v>
      </c>
      <c r="AA26" s="568"/>
      <c r="AB26" s="568"/>
      <c r="AC26" s="568"/>
      <c r="AD26" s="568"/>
      <c r="AE26" s="568"/>
      <c r="AF26" s="568"/>
      <c r="AG26" s="569"/>
      <c r="AH26" s="459">
        <v>4</v>
      </c>
      <c r="AI26" s="460"/>
      <c r="AJ26" s="460"/>
      <c r="AK26" s="460"/>
      <c r="AL26" s="499"/>
      <c r="AM26" s="459">
        <v>11596</v>
      </c>
      <c r="AN26" s="460"/>
      <c r="AO26" s="460"/>
      <c r="AP26" s="460"/>
      <c r="AQ26" s="460"/>
      <c r="AR26" s="499"/>
      <c r="AS26" s="459">
        <v>2899</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124</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4400</v>
      </c>
      <c r="R27" s="460"/>
      <c r="S27" s="460"/>
      <c r="T27" s="460"/>
      <c r="U27" s="460"/>
      <c r="V27" s="499"/>
      <c r="W27" s="558"/>
      <c r="X27" s="546"/>
      <c r="Y27" s="547"/>
      <c r="Z27" s="458" t="s">
        <v>174</v>
      </c>
      <c r="AA27" s="438"/>
      <c r="AB27" s="438"/>
      <c r="AC27" s="438"/>
      <c r="AD27" s="438"/>
      <c r="AE27" s="438"/>
      <c r="AF27" s="438"/>
      <c r="AG27" s="439"/>
      <c r="AH27" s="459">
        <v>2</v>
      </c>
      <c r="AI27" s="460"/>
      <c r="AJ27" s="460"/>
      <c r="AK27" s="460"/>
      <c r="AL27" s="499"/>
      <c r="AM27" s="459" t="s">
        <v>175</v>
      </c>
      <c r="AN27" s="460"/>
      <c r="AO27" s="460"/>
      <c r="AP27" s="460"/>
      <c r="AQ27" s="460"/>
      <c r="AR27" s="499"/>
      <c r="AS27" s="459" t="s">
        <v>175</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418597</v>
      </c>
      <c r="BO27" s="582"/>
      <c r="BP27" s="582"/>
      <c r="BQ27" s="582"/>
      <c r="BR27" s="582"/>
      <c r="BS27" s="582"/>
      <c r="BT27" s="582"/>
      <c r="BU27" s="583"/>
      <c r="BV27" s="581">
        <v>418538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3700</v>
      </c>
      <c r="R28" s="460"/>
      <c r="S28" s="460"/>
      <c r="T28" s="460"/>
      <c r="U28" s="460"/>
      <c r="V28" s="499"/>
      <c r="W28" s="558"/>
      <c r="X28" s="546"/>
      <c r="Y28" s="547"/>
      <c r="Z28" s="458" t="s">
        <v>178</v>
      </c>
      <c r="AA28" s="438"/>
      <c r="AB28" s="438"/>
      <c r="AC28" s="438"/>
      <c r="AD28" s="438"/>
      <c r="AE28" s="438"/>
      <c r="AF28" s="438"/>
      <c r="AG28" s="439"/>
      <c r="AH28" s="459" t="s">
        <v>124</v>
      </c>
      <c r="AI28" s="460"/>
      <c r="AJ28" s="460"/>
      <c r="AK28" s="460"/>
      <c r="AL28" s="499"/>
      <c r="AM28" s="459" t="s">
        <v>124</v>
      </c>
      <c r="AN28" s="460"/>
      <c r="AO28" s="460"/>
      <c r="AP28" s="460"/>
      <c r="AQ28" s="460"/>
      <c r="AR28" s="499"/>
      <c r="AS28" s="459" t="s">
        <v>124</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1471355</v>
      </c>
      <c r="BO28" s="372"/>
      <c r="BP28" s="372"/>
      <c r="BQ28" s="372"/>
      <c r="BR28" s="372"/>
      <c r="BS28" s="372"/>
      <c r="BT28" s="372"/>
      <c r="BU28" s="373"/>
      <c r="BV28" s="371">
        <v>1735731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16</v>
      </c>
      <c r="M29" s="460"/>
      <c r="N29" s="460"/>
      <c r="O29" s="460"/>
      <c r="P29" s="499"/>
      <c r="Q29" s="459">
        <v>3500</v>
      </c>
      <c r="R29" s="460"/>
      <c r="S29" s="460"/>
      <c r="T29" s="460"/>
      <c r="U29" s="460"/>
      <c r="V29" s="499"/>
      <c r="W29" s="559"/>
      <c r="X29" s="560"/>
      <c r="Y29" s="561"/>
      <c r="Z29" s="458" t="s">
        <v>181</v>
      </c>
      <c r="AA29" s="438"/>
      <c r="AB29" s="438"/>
      <c r="AC29" s="438"/>
      <c r="AD29" s="438"/>
      <c r="AE29" s="438"/>
      <c r="AF29" s="438"/>
      <c r="AG29" s="439"/>
      <c r="AH29" s="459">
        <v>265</v>
      </c>
      <c r="AI29" s="460"/>
      <c r="AJ29" s="460"/>
      <c r="AK29" s="460"/>
      <c r="AL29" s="499"/>
      <c r="AM29" s="459">
        <v>775735</v>
      </c>
      <c r="AN29" s="460"/>
      <c r="AO29" s="460"/>
      <c r="AP29" s="460"/>
      <c r="AQ29" s="460"/>
      <c r="AR29" s="499"/>
      <c r="AS29" s="459">
        <v>2927</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190746</v>
      </c>
      <c r="BO29" s="409"/>
      <c r="BP29" s="409"/>
      <c r="BQ29" s="409"/>
      <c r="BR29" s="409"/>
      <c r="BS29" s="409"/>
      <c r="BT29" s="409"/>
      <c r="BU29" s="410"/>
      <c r="BV29" s="408">
        <v>270347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96.4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233403</v>
      </c>
      <c r="BO30" s="582"/>
      <c r="BP30" s="582"/>
      <c r="BQ30" s="582"/>
      <c r="BR30" s="582"/>
      <c r="BS30" s="582"/>
      <c r="BT30" s="582"/>
      <c r="BU30" s="583"/>
      <c r="BV30" s="581">
        <v>263023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190</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公立小浜病院組合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株式会社ケーブルテレビ若狭小浜</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〇</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若狭消防組合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小浜市総合卸売市場</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IF('各会計、関係団体の財政状況及び健全化判断比率'!B34="","",'各会計、関係団体の財政状況及び健全化判断比率'!B34)</f>
        <v>農業集落排水事業特別会計</v>
      </c>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福井県後期高齢者医療広域連合（一般会計）</v>
      </c>
      <c r="BZ36" s="595"/>
      <c r="CA36" s="595"/>
      <c r="CB36" s="595"/>
      <c r="CC36" s="595"/>
      <c r="CD36" s="595"/>
      <c r="CE36" s="595"/>
      <c r="CF36" s="595"/>
      <c r="CG36" s="595"/>
      <c r="CH36" s="595"/>
      <c r="CI36" s="595"/>
      <c r="CJ36" s="595"/>
      <c r="CK36" s="595"/>
      <c r="CL36" s="595"/>
      <c r="CM36" s="595"/>
      <c r="CN36" s="193"/>
      <c r="CO36" s="594">
        <f t="shared" si="3"/>
        <v>21</v>
      </c>
      <c r="CP36" s="594"/>
      <c r="CQ36" s="595" t="str">
        <f>IF('各会計、関係団体の財政状況及び健全化判断比率'!BS9="","",'各会計、関係団体の財政状況及び健全化判断比率'!BS9)</f>
        <v>まちづくり小浜</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9</v>
      </c>
      <c r="BF37" s="594"/>
      <c r="BG37" s="595" t="str">
        <f>IF('各会計、関係団体の財政状況及び健全化判断比率'!B35="","",'各会計、関係団体の財政状況及び健全化判断比率'!B35)</f>
        <v>漁業集落環境整備事業特別会計</v>
      </c>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福井県後期高齢者医療広域連合（特別会計）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福井県市町総合事務組合（一般会計）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福井県市町総合事務組合（特別会計）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福井県自治会館組合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嶺南広域行政組合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若狭広域行政事務組合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KeYvpDsU5E8ADuObsL/4BLc25JMz0iZEvs/et5eqHbiwt2ZVLO1Bu+JCh3e2UTNkF7hbOP5sRzHSUbFUx4Fg==" saltValue="TI2p+ePe6swhoi+gg8GO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554</v>
      </c>
      <c r="D34" s="1186"/>
      <c r="E34" s="1187"/>
      <c r="F34" s="32">
        <v>5.08</v>
      </c>
      <c r="G34" s="33">
        <v>5.26</v>
      </c>
      <c r="H34" s="33">
        <v>5.47</v>
      </c>
      <c r="I34" s="33">
        <v>6.19</v>
      </c>
      <c r="J34" s="34">
        <v>6.73</v>
      </c>
      <c r="K34" s="22"/>
      <c r="L34" s="22"/>
      <c r="M34" s="22"/>
      <c r="N34" s="22"/>
      <c r="O34" s="22"/>
      <c r="P34" s="22"/>
    </row>
    <row r="35" spans="1:16" ht="39" customHeight="1" x14ac:dyDescent="0.15">
      <c r="A35" s="22"/>
      <c r="B35" s="35"/>
      <c r="C35" s="1180" t="s">
        <v>555</v>
      </c>
      <c r="D35" s="1181"/>
      <c r="E35" s="1182"/>
      <c r="F35" s="36">
        <v>4.88</v>
      </c>
      <c r="G35" s="37">
        <v>4.68</v>
      </c>
      <c r="H35" s="37">
        <v>4.22</v>
      </c>
      <c r="I35" s="37">
        <v>5</v>
      </c>
      <c r="J35" s="38">
        <v>5.78</v>
      </c>
      <c r="K35" s="22"/>
      <c r="L35" s="22"/>
      <c r="M35" s="22"/>
      <c r="N35" s="22"/>
      <c r="O35" s="22"/>
      <c r="P35" s="22"/>
    </row>
    <row r="36" spans="1:16" ht="39" customHeight="1" x14ac:dyDescent="0.15">
      <c r="A36" s="22"/>
      <c r="B36" s="35"/>
      <c r="C36" s="1180" t="s">
        <v>556</v>
      </c>
      <c r="D36" s="1181"/>
      <c r="E36" s="1182"/>
      <c r="F36" s="36">
        <v>0.47</v>
      </c>
      <c r="G36" s="37">
        <v>0.28000000000000003</v>
      </c>
      <c r="H36" s="37">
        <v>0.27</v>
      </c>
      <c r="I36" s="37">
        <v>0.03</v>
      </c>
      <c r="J36" s="38">
        <v>1.48</v>
      </c>
      <c r="K36" s="22"/>
      <c r="L36" s="22"/>
      <c r="M36" s="22"/>
      <c r="N36" s="22"/>
      <c r="O36" s="22"/>
      <c r="P36" s="22"/>
    </row>
    <row r="37" spans="1:16" ht="39" customHeight="1" x14ac:dyDescent="0.15">
      <c r="A37" s="22"/>
      <c r="B37" s="35"/>
      <c r="C37" s="1180" t="s">
        <v>557</v>
      </c>
      <c r="D37" s="1181"/>
      <c r="E37" s="1182"/>
      <c r="F37" s="36">
        <v>0.57999999999999996</v>
      </c>
      <c r="G37" s="37">
        <v>0.65</v>
      </c>
      <c r="H37" s="37">
        <v>0.55000000000000004</v>
      </c>
      <c r="I37" s="37">
        <v>0.35</v>
      </c>
      <c r="J37" s="38">
        <v>0.66</v>
      </c>
      <c r="K37" s="22"/>
      <c r="L37" s="22"/>
      <c r="M37" s="22"/>
      <c r="N37" s="22"/>
      <c r="O37" s="22"/>
      <c r="P37" s="22"/>
    </row>
    <row r="38" spans="1:16" ht="39" customHeight="1" x14ac:dyDescent="0.15">
      <c r="A38" s="22"/>
      <c r="B38" s="35"/>
      <c r="C38" s="1180" t="s">
        <v>558</v>
      </c>
      <c r="D38" s="1181"/>
      <c r="E38" s="1182"/>
      <c r="F38" s="36">
        <v>0.68</v>
      </c>
      <c r="G38" s="37">
        <v>0.77</v>
      </c>
      <c r="H38" s="37">
        <v>0.63</v>
      </c>
      <c r="I38" s="37">
        <v>0.67</v>
      </c>
      <c r="J38" s="38">
        <v>0.59</v>
      </c>
      <c r="K38" s="22"/>
      <c r="L38" s="22"/>
      <c r="M38" s="22"/>
      <c r="N38" s="22"/>
      <c r="O38" s="22"/>
      <c r="P38" s="22"/>
    </row>
    <row r="39" spans="1:16" ht="39" customHeight="1" x14ac:dyDescent="0.15">
      <c r="A39" s="22"/>
      <c r="B39" s="35"/>
      <c r="C39" s="1180" t="s">
        <v>559</v>
      </c>
      <c r="D39" s="1181"/>
      <c r="E39" s="1182"/>
      <c r="F39" s="36">
        <v>0.02</v>
      </c>
      <c r="G39" s="37">
        <v>0.01</v>
      </c>
      <c r="H39" s="37">
        <v>0</v>
      </c>
      <c r="I39" s="37">
        <v>0</v>
      </c>
      <c r="J39" s="38">
        <v>0.1</v>
      </c>
      <c r="K39" s="22"/>
      <c r="L39" s="22"/>
      <c r="M39" s="22"/>
      <c r="N39" s="22"/>
      <c r="O39" s="22"/>
      <c r="P39" s="22"/>
    </row>
    <row r="40" spans="1:16" ht="39" customHeight="1" x14ac:dyDescent="0.15">
      <c r="A40" s="22"/>
      <c r="B40" s="35"/>
      <c r="C40" s="1180" t="s">
        <v>560</v>
      </c>
      <c r="D40" s="1181"/>
      <c r="E40" s="1182"/>
      <c r="F40" s="36">
        <v>0.02</v>
      </c>
      <c r="G40" s="37">
        <v>0.05</v>
      </c>
      <c r="H40" s="37">
        <v>7.0000000000000007E-2</v>
      </c>
      <c r="I40" s="37">
        <v>0.1</v>
      </c>
      <c r="J40" s="38">
        <v>7.0000000000000007E-2</v>
      </c>
      <c r="K40" s="22"/>
      <c r="L40" s="22"/>
      <c r="M40" s="22"/>
      <c r="N40" s="22"/>
      <c r="O40" s="22"/>
      <c r="P40" s="22"/>
    </row>
    <row r="41" spans="1:16" ht="39" customHeight="1" x14ac:dyDescent="0.15">
      <c r="A41" s="22"/>
      <c r="B41" s="35"/>
      <c r="C41" s="1180" t="s">
        <v>561</v>
      </c>
      <c r="D41" s="1181"/>
      <c r="E41" s="1182"/>
      <c r="F41" s="36">
        <v>0.03</v>
      </c>
      <c r="G41" s="37">
        <v>0.02</v>
      </c>
      <c r="H41" s="37">
        <v>0.06</v>
      </c>
      <c r="I41" s="37">
        <v>0.03</v>
      </c>
      <c r="J41" s="38">
        <v>0.05</v>
      </c>
      <c r="K41" s="22"/>
      <c r="L41" s="22"/>
      <c r="M41" s="22"/>
      <c r="N41" s="22"/>
      <c r="O41" s="22"/>
      <c r="P41" s="22"/>
    </row>
    <row r="42" spans="1:16" ht="39" customHeight="1" x14ac:dyDescent="0.15">
      <c r="A42" s="22"/>
      <c r="B42" s="39"/>
      <c r="C42" s="1180" t="s">
        <v>562</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563</v>
      </c>
      <c r="D43" s="1184"/>
      <c r="E43" s="1185"/>
      <c r="F43" s="41">
        <v>0.02</v>
      </c>
      <c r="G43" s="42">
        <v>0.02</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U5EqW0EVfepF8AO3j8PlTDZgvc1kA9l7xbhOTzXYzUe7e1ukKNJeve8eMUQzwrwDskv6Yxk9plDLXig1gJ9Dw==" saltValue="h+plQS373Qlt35fiaOHz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1681</v>
      </c>
      <c r="L45" s="60">
        <v>1675</v>
      </c>
      <c r="M45" s="60">
        <v>1616</v>
      </c>
      <c r="N45" s="60">
        <v>1602</v>
      </c>
      <c r="O45" s="61">
        <v>1610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15</v>
      </c>
      <c r="F48" s="1190"/>
      <c r="G48" s="1190"/>
      <c r="H48" s="1190"/>
      <c r="I48" s="1190"/>
      <c r="J48" s="1191"/>
      <c r="K48" s="63">
        <v>789</v>
      </c>
      <c r="L48" s="64">
        <v>782</v>
      </c>
      <c r="M48" s="64">
        <v>774</v>
      </c>
      <c r="N48" s="64">
        <v>805</v>
      </c>
      <c r="O48" s="65">
        <v>833</v>
      </c>
      <c r="P48" s="48"/>
      <c r="Q48" s="48"/>
      <c r="R48" s="48"/>
      <c r="S48" s="48"/>
      <c r="T48" s="48"/>
      <c r="U48" s="48"/>
    </row>
    <row r="49" spans="1:21" ht="30.75" customHeight="1" x14ac:dyDescent="0.15">
      <c r="A49" s="48"/>
      <c r="B49" s="1198"/>
      <c r="C49" s="1199"/>
      <c r="D49" s="62"/>
      <c r="E49" s="1190" t="s">
        <v>16</v>
      </c>
      <c r="F49" s="1190"/>
      <c r="G49" s="1190"/>
      <c r="H49" s="1190"/>
      <c r="I49" s="1190"/>
      <c r="J49" s="1191"/>
      <c r="K49" s="63">
        <v>381</v>
      </c>
      <c r="L49" s="64">
        <v>384</v>
      </c>
      <c r="M49" s="64">
        <v>415</v>
      </c>
      <c r="N49" s="64">
        <v>428</v>
      </c>
      <c r="O49" s="65">
        <v>415</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504</v>
      </c>
      <c r="L50" s="64" t="s">
        <v>504</v>
      </c>
      <c r="M50" s="64" t="s">
        <v>504</v>
      </c>
      <c r="N50" s="64" t="s">
        <v>504</v>
      </c>
      <c r="O50" s="65" t="s">
        <v>504</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504</v>
      </c>
      <c r="L51" s="64" t="s">
        <v>504</v>
      </c>
      <c r="M51" s="64" t="s">
        <v>504</v>
      </c>
      <c r="N51" s="64" t="s">
        <v>504</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2021</v>
      </c>
      <c r="L52" s="64">
        <v>2082</v>
      </c>
      <c r="M52" s="64">
        <v>2074</v>
      </c>
      <c r="N52" s="64">
        <v>2080</v>
      </c>
      <c r="O52" s="65">
        <v>2094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830</v>
      </c>
      <c r="L53" s="69">
        <v>759</v>
      </c>
      <c r="M53" s="69">
        <v>731</v>
      </c>
      <c r="N53" s="69">
        <v>755</v>
      </c>
      <c r="O53" s="70">
        <v>764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b1Mf4fo+HZxd0Ly14RYTouUDtt8P4yq3s2cGkMdGq74hawpV/jz/VAiEcU6oZ8GgCJ+8VoEGzULX6w4vfwr3g==" saltValue="6W7Hy+Y+62BZPK/G4ZdZ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04" t="s">
        <v>24</v>
      </c>
      <c r="C41" s="1205"/>
      <c r="D41" s="81"/>
      <c r="E41" s="1210" t="s">
        <v>25</v>
      </c>
      <c r="F41" s="1210"/>
      <c r="G41" s="1210"/>
      <c r="H41" s="1211"/>
      <c r="I41" s="82">
        <v>15348</v>
      </c>
      <c r="J41" s="83">
        <v>15400</v>
      </c>
      <c r="K41" s="83">
        <v>16293</v>
      </c>
      <c r="L41" s="83">
        <v>16858</v>
      </c>
      <c r="M41" s="84">
        <v>17462</v>
      </c>
    </row>
    <row r="42" spans="2:13" ht="27.75" customHeight="1" x14ac:dyDescent="0.15">
      <c r="B42" s="1206"/>
      <c r="C42" s="1207"/>
      <c r="D42" s="85"/>
      <c r="E42" s="1212" t="s">
        <v>26</v>
      </c>
      <c r="F42" s="1212"/>
      <c r="G42" s="1212"/>
      <c r="H42" s="1213"/>
      <c r="I42" s="86" t="s">
        <v>504</v>
      </c>
      <c r="J42" s="87" t="s">
        <v>504</v>
      </c>
      <c r="K42" s="87" t="s">
        <v>504</v>
      </c>
      <c r="L42" s="87" t="s">
        <v>504</v>
      </c>
      <c r="M42" s="88" t="s">
        <v>504</v>
      </c>
    </row>
    <row r="43" spans="2:13" ht="27.75" customHeight="1" x14ac:dyDescent="0.15">
      <c r="B43" s="1206"/>
      <c r="C43" s="1207"/>
      <c r="D43" s="85"/>
      <c r="E43" s="1212" t="s">
        <v>27</v>
      </c>
      <c r="F43" s="1212"/>
      <c r="G43" s="1212"/>
      <c r="H43" s="1213"/>
      <c r="I43" s="86">
        <v>11788</v>
      </c>
      <c r="J43" s="87">
        <v>11592</v>
      </c>
      <c r="K43" s="87">
        <v>11559</v>
      </c>
      <c r="L43" s="87">
        <v>11542</v>
      </c>
      <c r="M43" s="88">
        <v>11059</v>
      </c>
    </row>
    <row r="44" spans="2:13" ht="27.75" customHeight="1" x14ac:dyDescent="0.15">
      <c r="B44" s="1206"/>
      <c r="C44" s="1207"/>
      <c r="D44" s="85"/>
      <c r="E44" s="1212" t="s">
        <v>28</v>
      </c>
      <c r="F44" s="1212"/>
      <c r="G44" s="1212"/>
      <c r="H44" s="1213"/>
      <c r="I44" s="86">
        <v>3542</v>
      </c>
      <c r="J44" s="87">
        <v>3506</v>
      </c>
      <c r="K44" s="87">
        <v>3347</v>
      </c>
      <c r="L44" s="87">
        <v>3156</v>
      </c>
      <c r="M44" s="88">
        <v>2996</v>
      </c>
    </row>
    <row r="45" spans="2:13" ht="27.75" customHeight="1" x14ac:dyDescent="0.15">
      <c r="B45" s="1206"/>
      <c r="C45" s="1207"/>
      <c r="D45" s="85"/>
      <c r="E45" s="1212" t="s">
        <v>29</v>
      </c>
      <c r="F45" s="1212"/>
      <c r="G45" s="1212"/>
      <c r="H45" s="1213"/>
      <c r="I45" s="86">
        <v>3368</v>
      </c>
      <c r="J45" s="87">
        <v>3278</v>
      </c>
      <c r="K45" s="87">
        <v>3182</v>
      </c>
      <c r="L45" s="87">
        <v>3211</v>
      </c>
      <c r="M45" s="88">
        <v>3362</v>
      </c>
    </row>
    <row r="46" spans="2:13" ht="27.75" customHeight="1" x14ac:dyDescent="0.15">
      <c r="B46" s="1206"/>
      <c r="C46" s="1207"/>
      <c r="D46" s="89"/>
      <c r="E46" s="1212" t="s">
        <v>30</v>
      </c>
      <c r="F46" s="1212"/>
      <c r="G46" s="1212"/>
      <c r="H46" s="1213"/>
      <c r="I46" s="86">
        <v>545</v>
      </c>
      <c r="J46" s="87">
        <v>561</v>
      </c>
      <c r="K46" s="87">
        <v>26</v>
      </c>
      <c r="L46" s="87">
        <v>21</v>
      </c>
      <c r="M46" s="88">
        <v>16</v>
      </c>
    </row>
    <row r="47" spans="2:13" ht="27.75" customHeight="1" x14ac:dyDescent="0.15">
      <c r="B47" s="1206"/>
      <c r="C47" s="1207"/>
      <c r="D47" s="90"/>
      <c r="E47" s="1214" t="s">
        <v>31</v>
      </c>
      <c r="F47" s="1215"/>
      <c r="G47" s="1215"/>
      <c r="H47" s="1216"/>
      <c r="I47" s="86" t="s">
        <v>504</v>
      </c>
      <c r="J47" s="87" t="s">
        <v>504</v>
      </c>
      <c r="K47" s="87" t="s">
        <v>504</v>
      </c>
      <c r="L47" s="87" t="s">
        <v>504</v>
      </c>
      <c r="M47" s="88" t="s">
        <v>504</v>
      </c>
    </row>
    <row r="48" spans="2:13" ht="27.75" customHeight="1" x14ac:dyDescent="0.15">
      <c r="B48" s="1206"/>
      <c r="C48" s="1207"/>
      <c r="D48" s="85"/>
      <c r="E48" s="1212" t="s">
        <v>32</v>
      </c>
      <c r="F48" s="1212"/>
      <c r="G48" s="1212"/>
      <c r="H48" s="1213"/>
      <c r="I48" s="86" t="s">
        <v>504</v>
      </c>
      <c r="J48" s="87" t="s">
        <v>504</v>
      </c>
      <c r="K48" s="87" t="s">
        <v>504</v>
      </c>
      <c r="L48" s="87" t="s">
        <v>504</v>
      </c>
      <c r="M48" s="88" t="s">
        <v>504</v>
      </c>
    </row>
    <row r="49" spans="2:13" ht="27.75" customHeight="1" x14ac:dyDescent="0.15">
      <c r="B49" s="1208"/>
      <c r="C49" s="1209"/>
      <c r="D49" s="85"/>
      <c r="E49" s="1212" t="s">
        <v>33</v>
      </c>
      <c r="F49" s="1212"/>
      <c r="G49" s="1212"/>
      <c r="H49" s="1213"/>
      <c r="I49" s="86" t="s">
        <v>504</v>
      </c>
      <c r="J49" s="87" t="s">
        <v>504</v>
      </c>
      <c r="K49" s="87" t="s">
        <v>504</v>
      </c>
      <c r="L49" s="87" t="s">
        <v>504</v>
      </c>
      <c r="M49" s="88" t="s">
        <v>504</v>
      </c>
    </row>
    <row r="50" spans="2:13" ht="27.75" customHeight="1" x14ac:dyDescent="0.15">
      <c r="B50" s="1217" t="s">
        <v>34</v>
      </c>
      <c r="C50" s="1218"/>
      <c r="D50" s="91"/>
      <c r="E50" s="1212" t="s">
        <v>35</v>
      </c>
      <c r="F50" s="1212"/>
      <c r="G50" s="1212"/>
      <c r="H50" s="1213"/>
      <c r="I50" s="86">
        <v>2534</v>
      </c>
      <c r="J50" s="87">
        <v>2644</v>
      </c>
      <c r="K50" s="87">
        <v>2906</v>
      </c>
      <c r="L50" s="87">
        <v>2766</v>
      </c>
      <c r="M50" s="88">
        <v>2418</v>
      </c>
    </row>
    <row r="51" spans="2:13" ht="27.75" customHeight="1" x14ac:dyDescent="0.15">
      <c r="B51" s="1206"/>
      <c r="C51" s="1207"/>
      <c r="D51" s="85"/>
      <c r="E51" s="1212" t="s">
        <v>36</v>
      </c>
      <c r="F51" s="1212"/>
      <c r="G51" s="1212"/>
      <c r="H51" s="1213"/>
      <c r="I51" s="86">
        <v>2774</v>
      </c>
      <c r="J51" s="87">
        <v>2578</v>
      </c>
      <c r="K51" s="87">
        <v>2464</v>
      </c>
      <c r="L51" s="87">
        <v>2512</v>
      </c>
      <c r="M51" s="88">
        <v>2339</v>
      </c>
    </row>
    <row r="52" spans="2:13" ht="27.75" customHeight="1" x14ac:dyDescent="0.15">
      <c r="B52" s="1208"/>
      <c r="C52" s="1209"/>
      <c r="D52" s="85"/>
      <c r="E52" s="1212" t="s">
        <v>37</v>
      </c>
      <c r="F52" s="1212"/>
      <c r="G52" s="1212"/>
      <c r="H52" s="1213"/>
      <c r="I52" s="86">
        <v>22580</v>
      </c>
      <c r="J52" s="87">
        <v>22067</v>
      </c>
      <c r="K52" s="87">
        <v>21440</v>
      </c>
      <c r="L52" s="87">
        <v>21047</v>
      </c>
      <c r="M52" s="88">
        <v>20523</v>
      </c>
    </row>
    <row r="53" spans="2:13" ht="27.75" customHeight="1" thickBot="1" x14ac:dyDescent="0.2">
      <c r="B53" s="1219" t="s">
        <v>38</v>
      </c>
      <c r="C53" s="1220"/>
      <c r="D53" s="92"/>
      <c r="E53" s="1221" t="s">
        <v>39</v>
      </c>
      <c r="F53" s="1221"/>
      <c r="G53" s="1221"/>
      <c r="H53" s="1222"/>
      <c r="I53" s="93">
        <v>6704</v>
      </c>
      <c r="J53" s="94">
        <v>7048</v>
      </c>
      <c r="K53" s="94">
        <v>7596</v>
      </c>
      <c r="L53" s="94">
        <v>8463</v>
      </c>
      <c r="M53" s="95">
        <v>9614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ftf6+HLXh+dv3+6cMeBayCx0vdkmq6JWW1MLKzAnE0nfqt951lZKnIcFvCDtdS3IuZ/62Exeelt8+UHBYesgA==" saltValue="76odst0irpv/rxbOJ7Tj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42</v>
      </c>
      <c r="D55" s="1231"/>
      <c r="E55" s="1232"/>
      <c r="F55" s="107">
        <v>1759</v>
      </c>
      <c r="G55" s="107">
        <v>1736</v>
      </c>
      <c r="H55" s="108">
        <v>1471</v>
      </c>
    </row>
    <row r="56" spans="2:8" ht="52.5" customHeight="1" x14ac:dyDescent="0.15">
      <c r="B56" s="109"/>
      <c r="C56" s="1233" t="s">
        <v>43</v>
      </c>
      <c r="D56" s="1233"/>
      <c r="E56" s="1234"/>
      <c r="F56" s="110">
        <v>370</v>
      </c>
      <c r="G56" s="110">
        <v>270</v>
      </c>
      <c r="H56" s="111">
        <v>191</v>
      </c>
    </row>
    <row r="57" spans="2:8" ht="53.25" customHeight="1" x14ac:dyDescent="0.15">
      <c r="B57" s="109"/>
      <c r="C57" s="1235" t="s">
        <v>44</v>
      </c>
      <c r="D57" s="1235"/>
      <c r="E57" s="1236"/>
      <c r="F57" s="112">
        <v>332</v>
      </c>
      <c r="G57" s="112">
        <v>263</v>
      </c>
      <c r="H57" s="113">
        <v>233</v>
      </c>
    </row>
    <row r="58" spans="2:8" ht="45.75" customHeight="1" x14ac:dyDescent="0.15">
      <c r="B58" s="114"/>
      <c r="C58" s="1223" t="s">
        <v>594</v>
      </c>
      <c r="D58" s="1224"/>
      <c r="E58" s="1225"/>
      <c r="F58" s="115">
        <v>47</v>
      </c>
      <c r="G58" s="115">
        <v>47</v>
      </c>
      <c r="H58" s="116">
        <v>47</v>
      </c>
    </row>
    <row r="59" spans="2:8" ht="45.75" customHeight="1" x14ac:dyDescent="0.15">
      <c r="B59" s="114"/>
      <c r="C59" s="1223" t="s">
        <v>595</v>
      </c>
      <c r="D59" s="1224"/>
      <c r="E59" s="1225"/>
      <c r="F59" s="115">
        <v>52</v>
      </c>
      <c r="G59" s="115">
        <v>48</v>
      </c>
      <c r="H59" s="116">
        <v>46</v>
      </c>
    </row>
    <row r="60" spans="2:8" ht="45.75" customHeight="1" x14ac:dyDescent="0.15">
      <c r="B60" s="114"/>
      <c r="C60" s="1223" t="s">
        <v>596</v>
      </c>
      <c r="D60" s="1224"/>
      <c r="E60" s="1225"/>
      <c r="F60" s="115">
        <v>15</v>
      </c>
      <c r="G60" s="115">
        <v>21</v>
      </c>
      <c r="H60" s="116">
        <v>27</v>
      </c>
    </row>
    <row r="61" spans="2:8" ht="45.75" customHeight="1" x14ac:dyDescent="0.15">
      <c r="B61" s="114"/>
      <c r="C61" s="1223" t="s">
        <v>597</v>
      </c>
      <c r="D61" s="1224"/>
      <c r="E61" s="1225"/>
      <c r="F61" s="115">
        <v>20</v>
      </c>
      <c r="G61" s="115">
        <v>20</v>
      </c>
      <c r="H61" s="116">
        <v>20</v>
      </c>
    </row>
    <row r="62" spans="2:8" ht="45.75" customHeight="1" thickBot="1" x14ac:dyDescent="0.2">
      <c r="B62" s="117"/>
      <c r="C62" s="1226" t="s">
        <v>598</v>
      </c>
      <c r="D62" s="1227"/>
      <c r="E62" s="1228"/>
      <c r="F62" s="118">
        <v>6</v>
      </c>
      <c r="G62" s="118">
        <v>13</v>
      </c>
      <c r="H62" s="119">
        <v>19</v>
      </c>
    </row>
    <row r="63" spans="2:8" ht="52.5" customHeight="1" thickBot="1" x14ac:dyDescent="0.2">
      <c r="B63" s="120"/>
      <c r="C63" s="1229" t="s">
        <v>45</v>
      </c>
      <c r="D63" s="1229"/>
      <c r="E63" s="1230"/>
      <c r="F63" s="121">
        <v>2462</v>
      </c>
      <c r="G63" s="121">
        <v>2269</v>
      </c>
      <c r="H63" s="122">
        <v>1896</v>
      </c>
    </row>
    <row r="64" spans="2:8" ht="15" customHeight="1" x14ac:dyDescent="0.15"/>
    <row r="65" ht="0" hidden="1" customHeight="1" x14ac:dyDescent="0.15"/>
    <row r="66" ht="0" hidden="1" customHeight="1" x14ac:dyDescent="0.15"/>
  </sheetData>
  <sheetProtection algorithmName="SHA-512" hashValue="avxUZVnWzOkiFECxR+ViAoDum5XynqaehocR3WGYGnPYqr2sYisOu5x28gXRbBeB+w3Js9ZLXlbH+t/50xrcWQ==" saltValue="240M3UZFNrflhQ0T28vE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603</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547</v>
      </c>
      <c r="BQ50" s="1271"/>
      <c r="BR50" s="1271"/>
      <c r="BS50" s="1271"/>
      <c r="BT50" s="1271"/>
      <c r="BU50" s="1271"/>
      <c r="BV50" s="1271"/>
      <c r="BW50" s="1271"/>
      <c r="BX50" s="1271" t="s">
        <v>548</v>
      </c>
      <c r="BY50" s="1271"/>
      <c r="BZ50" s="1271"/>
      <c r="CA50" s="1271"/>
      <c r="CB50" s="1271"/>
      <c r="CC50" s="1271"/>
      <c r="CD50" s="1271"/>
      <c r="CE50" s="1271"/>
      <c r="CF50" s="1271" t="s">
        <v>549</v>
      </c>
      <c r="CG50" s="1271"/>
      <c r="CH50" s="1271"/>
      <c r="CI50" s="1271"/>
      <c r="CJ50" s="1271"/>
      <c r="CK50" s="1271"/>
      <c r="CL50" s="1271"/>
      <c r="CM50" s="1271"/>
      <c r="CN50" s="1271" t="s">
        <v>550</v>
      </c>
      <c r="CO50" s="1271"/>
      <c r="CP50" s="1271"/>
      <c r="CQ50" s="1271"/>
      <c r="CR50" s="1271"/>
      <c r="CS50" s="1271"/>
      <c r="CT50" s="1271"/>
      <c r="CU50" s="1271"/>
      <c r="CV50" s="1271" t="s">
        <v>551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604</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118.7</v>
      </c>
      <c r="CO51" s="1277"/>
      <c r="CP51" s="1277"/>
      <c r="CQ51" s="1277"/>
      <c r="CR51" s="1277"/>
      <c r="CS51" s="1277"/>
      <c r="CT51" s="1277"/>
      <c r="CU51" s="1277"/>
      <c r="CV51" s="1277">
        <v>136.1</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56.6</v>
      </c>
      <c r="CO53" s="1277"/>
      <c r="CP53" s="1277"/>
      <c r="CQ53" s="1277"/>
      <c r="CR53" s="1277"/>
      <c r="CS53" s="1277"/>
      <c r="CT53" s="1277"/>
      <c r="CU53" s="1277"/>
      <c r="CV53" s="1277">
        <v>57.4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607</v>
      </c>
      <c r="AO55" s="1271"/>
      <c r="AP55" s="1271"/>
      <c r="AQ55" s="1271"/>
      <c r="AR55" s="1271"/>
      <c r="AS55" s="1271"/>
      <c r="AT55" s="1271"/>
      <c r="AU55" s="1271"/>
      <c r="AV55" s="1271"/>
      <c r="AW55" s="1271"/>
      <c r="AX55" s="1271"/>
      <c r="AY55" s="1271"/>
      <c r="AZ55" s="1271"/>
      <c r="BA55" s="1271"/>
      <c r="BB55" s="1275" t="s">
        <v>608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36.6</v>
      </c>
      <c r="CO55" s="1277"/>
      <c r="CP55" s="1277"/>
      <c r="CQ55" s="1277"/>
      <c r="CR55" s="1277"/>
      <c r="CS55" s="1277"/>
      <c r="CT55" s="1277"/>
      <c r="CU55" s="1277"/>
      <c r="CV55" s="1277">
        <v>37.700000000000003</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58.8</v>
      </c>
      <c r="CO57" s="1277"/>
      <c r="CP57" s="1277"/>
      <c r="CQ57" s="1277"/>
      <c r="CR57" s="1277"/>
      <c r="CS57" s="1277"/>
      <c r="CT57" s="1277"/>
      <c r="CU57" s="1277"/>
      <c r="CV57" s="1277">
        <v>58.8</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610</v>
      </c>
    </row>
    <row r="64" spans="1:109" x14ac:dyDescent="0.15">
      <c r="B64" s="1246"/>
      <c r="G64" s="1253"/>
      <c r="I64" s="1287"/>
      <c r="J64" s="1287"/>
      <c r="K64" s="1287"/>
      <c r="L64" s="1287"/>
      <c r="M64" s="1287"/>
      <c r="N64" s="1288"/>
      <c r="AM64" s="1253"/>
      <c r="AN64" s="1253" t="s">
        <v>601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603</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547</v>
      </c>
      <c r="BQ72" s="1271"/>
      <c r="BR72" s="1271"/>
      <c r="BS72" s="1271"/>
      <c r="BT72" s="1271"/>
      <c r="BU72" s="1271"/>
      <c r="BV72" s="1271"/>
      <c r="BW72" s="1271"/>
      <c r="BX72" s="1271" t="s">
        <v>548</v>
      </c>
      <c r="BY72" s="1271"/>
      <c r="BZ72" s="1271"/>
      <c r="CA72" s="1271"/>
      <c r="CB72" s="1271"/>
      <c r="CC72" s="1271"/>
      <c r="CD72" s="1271"/>
      <c r="CE72" s="1271"/>
      <c r="CF72" s="1271" t="s">
        <v>549</v>
      </c>
      <c r="CG72" s="1271"/>
      <c r="CH72" s="1271"/>
      <c r="CI72" s="1271"/>
      <c r="CJ72" s="1271"/>
      <c r="CK72" s="1271"/>
      <c r="CL72" s="1271"/>
      <c r="CM72" s="1271"/>
      <c r="CN72" s="1271" t="s">
        <v>550</v>
      </c>
      <c r="CO72" s="1271"/>
      <c r="CP72" s="1271"/>
      <c r="CQ72" s="1271"/>
      <c r="CR72" s="1271"/>
      <c r="CS72" s="1271"/>
      <c r="CT72" s="1271"/>
      <c r="CU72" s="1271"/>
      <c r="CV72" s="1271" t="s">
        <v>551</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604</v>
      </c>
      <c r="AO73" s="1275"/>
      <c r="AP73" s="1275"/>
      <c r="AQ73" s="1275"/>
      <c r="AR73" s="1275"/>
      <c r="AS73" s="1275"/>
      <c r="AT73" s="1275"/>
      <c r="AU73" s="1275"/>
      <c r="AV73" s="1275"/>
      <c r="AW73" s="1275"/>
      <c r="AX73" s="1275"/>
      <c r="AY73" s="1275"/>
      <c r="AZ73" s="1275"/>
      <c r="BA73" s="1275"/>
      <c r="BB73" s="1275" t="s">
        <v>612</v>
      </c>
      <c r="BC73" s="1275"/>
      <c r="BD73" s="1275"/>
      <c r="BE73" s="1275"/>
      <c r="BF73" s="1275"/>
      <c r="BG73" s="1275"/>
      <c r="BH73" s="1275"/>
      <c r="BI73" s="1275"/>
      <c r="BJ73" s="1275"/>
      <c r="BK73" s="1275"/>
      <c r="BL73" s="1275"/>
      <c r="BM73" s="1275"/>
      <c r="BN73" s="1275"/>
      <c r="BO73" s="1275"/>
      <c r="BP73" s="1277">
        <v>93.7</v>
      </c>
      <c r="BQ73" s="1277"/>
      <c r="BR73" s="1277"/>
      <c r="BS73" s="1277"/>
      <c r="BT73" s="1277"/>
      <c r="BU73" s="1277"/>
      <c r="BV73" s="1277"/>
      <c r="BW73" s="1277"/>
      <c r="BX73" s="1277">
        <v>99.5</v>
      </c>
      <c r="BY73" s="1277"/>
      <c r="BZ73" s="1277"/>
      <c r="CA73" s="1277"/>
      <c r="CB73" s="1277"/>
      <c r="CC73" s="1277"/>
      <c r="CD73" s="1277"/>
      <c r="CE73" s="1277"/>
      <c r="CF73" s="1277">
        <v>106.7</v>
      </c>
      <c r="CG73" s="1277"/>
      <c r="CH73" s="1277"/>
      <c r="CI73" s="1277"/>
      <c r="CJ73" s="1277"/>
      <c r="CK73" s="1277"/>
      <c r="CL73" s="1277"/>
      <c r="CM73" s="1277"/>
      <c r="CN73" s="1277">
        <v>118.7</v>
      </c>
      <c r="CO73" s="1277"/>
      <c r="CP73" s="1277"/>
      <c r="CQ73" s="1277"/>
      <c r="CR73" s="1277"/>
      <c r="CS73" s="1277"/>
      <c r="CT73" s="1277"/>
      <c r="CU73" s="1277"/>
      <c r="CV73" s="1277">
        <v>136.1</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613</v>
      </c>
      <c r="BC75" s="1275"/>
      <c r="BD75" s="1275"/>
      <c r="BE75" s="1275"/>
      <c r="BF75" s="1275"/>
      <c r="BG75" s="1275"/>
      <c r="BH75" s="1275"/>
      <c r="BI75" s="1275"/>
      <c r="BJ75" s="1275"/>
      <c r="BK75" s="1275"/>
      <c r="BL75" s="1275"/>
      <c r="BM75" s="1275"/>
      <c r="BN75" s="1275"/>
      <c r="BO75" s="1275"/>
      <c r="BP75" s="1277">
        <v>12.2</v>
      </c>
      <c r="BQ75" s="1277"/>
      <c r="BR75" s="1277"/>
      <c r="BS75" s="1277"/>
      <c r="BT75" s="1277"/>
      <c r="BU75" s="1277"/>
      <c r="BV75" s="1277"/>
      <c r="BW75" s="1277"/>
      <c r="BX75" s="1277">
        <v>11.2</v>
      </c>
      <c r="BY75" s="1277"/>
      <c r="BZ75" s="1277"/>
      <c r="CA75" s="1277"/>
      <c r="CB75" s="1277"/>
      <c r="CC75" s="1277"/>
      <c r="CD75" s="1277"/>
      <c r="CE75" s="1277"/>
      <c r="CF75" s="1277">
        <v>10.8</v>
      </c>
      <c r="CG75" s="1277"/>
      <c r="CH75" s="1277"/>
      <c r="CI75" s="1277"/>
      <c r="CJ75" s="1277"/>
      <c r="CK75" s="1277"/>
      <c r="CL75" s="1277"/>
      <c r="CM75" s="1277"/>
      <c r="CN75" s="1277">
        <v>10.5</v>
      </c>
      <c r="CO75" s="1277"/>
      <c r="CP75" s="1277"/>
      <c r="CQ75" s="1277"/>
      <c r="CR75" s="1277"/>
      <c r="CS75" s="1277"/>
      <c r="CT75" s="1277"/>
      <c r="CU75" s="1277"/>
      <c r="CV75" s="1277">
        <v>10.5</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614</v>
      </c>
      <c r="AO77" s="1271"/>
      <c r="AP77" s="1271"/>
      <c r="AQ77" s="1271"/>
      <c r="AR77" s="1271"/>
      <c r="AS77" s="1271"/>
      <c r="AT77" s="1271"/>
      <c r="AU77" s="1271"/>
      <c r="AV77" s="1271"/>
      <c r="AW77" s="1271"/>
      <c r="AX77" s="1271"/>
      <c r="AY77" s="1271"/>
      <c r="AZ77" s="1271"/>
      <c r="BA77" s="1271"/>
      <c r="BB77" s="1275" t="s">
        <v>612</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41.5</v>
      </c>
      <c r="CG77" s="1277"/>
      <c r="CH77" s="1277"/>
      <c r="CI77" s="1277"/>
      <c r="CJ77" s="1277"/>
      <c r="CK77" s="1277"/>
      <c r="CL77" s="1277"/>
      <c r="CM77" s="1277"/>
      <c r="CN77" s="1277">
        <v>36.6</v>
      </c>
      <c r="CO77" s="1277"/>
      <c r="CP77" s="1277"/>
      <c r="CQ77" s="1277"/>
      <c r="CR77" s="1277"/>
      <c r="CS77" s="1277"/>
      <c r="CT77" s="1277"/>
      <c r="CU77" s="1277"/>
      <c r="CV77" s="1277">
        <v>37.700000000000003</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615</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9.6</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doPqrRWxFR1D9vENYlfzcOflUGUky6BhSiHzpKLtMXkAaJmAQQekzG4VB6CNFW6iGu/+jTew30+zekGlhmEKw==" saltValue="sSpXyVeb6+NHgtPT4Y6q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ft1DAsvIbq7DkdI2O7nInr5DMccB2Ggdij/CTRPW5iuWiUEkUhFkSyy+ja6e3Jf6iBlWFG/Oh14wCxZI/wB6A==" saltValue="24TFXP07KhRpnNDccqR1pw=="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teBpkdB3Ybl6MpS2mnAW2snYtrlpeA8Ikpl/kWEeFOZJ7/RYgFyc4QMhOYWqIFzAVEOs4cm+DN1LevuYDLi4Q==" saltValue="bv04LkfoNdZcuagGf1Sg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73169</v>
      </c>
      <c r="E3" s="141"/>
      <c r="F3" s="142">
        <v>90961</v>
      </c>
      <c r="G3" s="143"/>
      <c r="H3" s="144"/>
    </row>
    <row r="4" spans="1:8" x14ac:dyDescent="0.15">
      <c r="A4" s="145"/>
      <c r="B4" s="146"/>
      <c r="C4" s="147"/>
      <c r="D4" s="148">
        <v>41810</v>
      </c>
      <c r="E4" s="149"/>
      <c r="F4" s="150">
        <v>37720</v>
      </c>
      <c r="G4" s="151"/>
      <c r="H4" s="152"/>
    </row>
    <row r="5" spans="1:8" x14ac:dyDescent="0.15">
      <c r="A5" s="133" t="s">
        <v>539</v>
      </c>
      <c r="B5" s="138"/>
      <c r="C5" s="139"/>
      <c r="D5" s="140">
        <v>82898</v>
      </c>
      <c r="E5" s="141"/>
      <c r="F5" s="142">
        <v>106614</v>
      </c>
      <c r="G5" s="143"/>
      <c r="H5" s="144"/>
    </row>
    <row r="6" spans="1:8" x14ac:dyDescent="0.15">
      <c r="A6" s="145"/>
      <c r="B6" s="146"/>
      <c r="C6" s="147"/>
      <c r="D6" s="148">
        <v>41489</v>
      </c>
      <c r="E6" s="149"/>
      <c r="F6" s="150">
        <v>45545</v>
      </c>
      <c r="G6" s="151"/>
      <c r="H6" s="152"/>
    </row>
    <row r="7" spans="1:8" x14ac:dyDescent="0.15">
      <c r="A7" s="133" t="s">
        <v>540</v>
      </c>
      <c r="B7" s="138"/>
      <c r="C7" s="139"/>
      <c r="D7" s="140">
        <v>70290</v>
      </c>
      <c r="E7" s="141"/>
      <c r="F7" s="142">
        <v>63727</v>
      </c>
      <c r="G7" s="143"/>
      <c r="H7" s="144"/>
    </row>
    <row r="8" spans="1:8" x14ac:dyDescent="0.15">
      <c r="A8" s="145"/>
      <c r="B8" s="146"/>
      <c r="C8" s="147"/>
      <c r="D8" s="148">
        <v>27908</v>
      </c>
      <c r="E8" s="149"/>
      <c r="F8" s="150">
        <v>34577</v>
      </c>
      <c r="G8" s="151"/>
      <c r="H8" s="152"/>
    </row>
    <row r="9" spans="1:8" x14ac:dyDescent="0.15">
      <c r="A9" s="133" t="s">
        <v>541</v>
      </c>
      <c r="B9" s="138"/>
      <c r="C9" s="139"/>
      <c r="D9" s="140">
        <v>124542</v>
      </c>
      <c r="E9" s="141"/>
      <c r="F9" s="142">
        <v>66954</v>
      </c>
      <c r="G9" s="143"/>
      <c r="H9" s="144"/>
    </row>
    <row r="10" spans="1:8" x14ac:dyDescent="0.15">
      <c r="A10" s="145"/>
      <c r="B10" s="146"/>
      <c r="C10" s="147"/>
      <c r="D10" s="148">
        <v>47161</v>
      </c>
      <c r="E10" s="149"/>
      <c r="F10" s="150">
        <v>37305</v>
      </c>
      <c r="G10" s="151"/>
      <c r="H10" s="152"/>
    </row>
    <row r="11" spans="1:8" x14ac:dyDescent="0.15">
      <c r="A11" s="133" t="s">
        <v>542</v>
      </c>
      <c r="B11" s="138"/>
      <c r="C11" s="139"/>
      <c r="D11" s="140">
        <v>123557</v>
      </c>
      <c r="E11" s="141"/>
      <c r="F11" s="142">
        <v>72656</v>
      </c>
      <c r="G11" s="143"/>
      <c r="H11" s="144"/>
    </row>
    <row r="12" spans="1:8" x14ac:dyDescent="0.15">
      <c r="A12" s="145"/>
      <c r="B12" s="146"/>
      <c r="C12" s="153"/>
      <c r="D12" s="148">
        <v>45066</v>
      </c>
      <c r="E12" s="149"/>
      <c r="F12" s="150">
        <v>36448</v>
      </c>
      <c r="G12" s="151"/>
      <c r="H12" s="152"/>
    </row>
    <row r="13" spans="1:8" x14ac:dyDescent="0.15">
      <c r="A13" s="133"/>
      <c r="B13" s="138"/>
      <c r="C13" s="154"/>
      <c r="D13" s="155">
        <v>94891</v>
      </c>
      <c r="E13" s="156"/>
      <c r="F13" s="157">
        <v>80182</v>
      </c>
      <c r="G13" s="158"/>
      <c r="H13" s="144"/>
    </row>
    <row r="14" spans="1:8" x14ac:dyDescent="0.15">
      <c r="A14" s="145"/>
      <c r="B14" s="146"/>
      <c r="C14" s="147"/>
      <c r="D14" s="148">
        <v>40687</v>
      </c>
      <c r="E14" s="149"/>
      <c r="F14" s="150">
        <v>38319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4.88</v>
      </c>
      <c r="C19" s="159">
        <f>ROUND(VALUE(SUBSTITUTE(実質収支比率等に係る経年分析!G$48,"▲","-")),2)</f>
        <v>4.6900000000000004</v>
      </c>
      <c r="D19" s="159">
        <f>ROUND(VALUE(SUBSTITUTE(実質収支比率等に係る経年分析!H$48,"▲","-")),2)</f>
        <v>4.2300000000000004</v>
      </c>
      <c r="E19" s="159">
        <f>ROUND(VALUE(SUBSTITUTE(実質収支比率等に係る経年分析!I$48,"▲","-")),2)</f>
        <v>5</v>
      </c>
      <c r="F19" s="159">
        <f>ROUND(VALUE(SUBSTITUTE(実質収支比率等に係る経年分析!J$48,"▲","-")),2)</f>
        <v>5.79</v>
      </c>
    </row>
    <row r="20" spans="1:11" x14ac:dyDescent="0.15">
      <c r="A20" s="159" t="s">
        <v>49</v>
      </c>
      <c r="B20" s="159">
        <f>ROUND(VALUE(SUBSTITUTE(実質収支比率等に係る経年分析!F$47,"▲","-")),2)</f>
        <v>15.08</v>
      </c>
      <c r="C20" s="159">
        <f>ROUND(VALUE(SUBSTITUTE(実質収支比率等に係る経年分析!G$47,"▲","-")),2)</f>
        <v>16.72</v>
      </c>
      <c r="D20" s="159">
        <f>ROUND(VALUE(SUBSTITUTE(実質収支比率等に係る経年分析!H$47,"▲","-")),2)</f>
        <v>19.670000000000002</v>
      </c>
      <c r="E20" s="159">
        <f>ROUND(VALUE(SUBSTITUTE(実質収支比率等に係る経年分析!I$47,"▲","-")),2)</f>
        <v>19.39</v>
      </c>
      <c r="F20" s="159">
        <f>ROUND(VALUE(SUBSTITUTE(実質収支比率等に係る経年分析!J$47,"▲","-")),2)</f>
        <v>16.52</v>
      </c>
    </row>
    <row r="21" spans="1:11" x14ac:dyDescent="0.15">
      <c r="A21" s="159" t="s">
        <v>50</v>
      </c>
      <c r="B21" s="159">
        <f>IF(ISNUMBER(VALUE(SUBSTITUTE(実質収支比率等に係る経年分析!F$49,"▲","-"))),ROUND(VALUE(SUBSTITUTE(実質収支比率等に係る経年分析!F$49,"▲","-")),2),NA())</f>
        <v>-0.86</v>
      </c>
      <c r="C21" s="159">
        <f>IF(ISNUMBER(VALUE(SUBSTITUTE(実質収支比率等に係る経年分析!G$49,"▲","-"))),ROUND(VALUE(SUBSTITUTE(実質収支比率等に係る経年分析!G$49,"▲","-")),2),NA())</f>
        <v>1.4</v>
      </c>
      <c r="D21" s="159">
        <f>IF(ISNUMBER(VALUE(SUBSTITUTE(実質収支比率等に係る経年分析!H$49,"▲","-"))),ROUND(VALUE(SUBSTITUTE(実質収支比率等に係る経年分析!H$49,"▲","-")),2),NA())</f>
        <v>2.58</v>
      </c>
      <c r="E21" s="159">
        <f>IF(ISNUMBER(VALUE(SUBSTITUTE(実質収支比率等に係る経年分析!I$49,"▲","-"))),ROUND(VALUE(SUBSTITUTE(実質収支比率等に係る経年分析!I$49,"▲","-")),2),NA())</f>
        <v>0.51</v>
      </c>
      <c r="F21" s="159">
        <f>IF(ISNUMBER(VALUE(SUBSTITUTE(実質収支比率等に係る経年分析!J$49,"▲","-"))),ROUND(VALUE(SUBSTITUTE(実質収支比率等に係る経年分析!J$49,"▲","-")),2),NA())</f>
        <v>-0.68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0.57999999999999996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0.55000000000000004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0.28000000000000003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2021</v>
      </c>
      <c r="E42" s="161"/>
      <c r="F42" s="161"/>
      <c r="G42" s="161">
        <f>'実質公債費比率（分子）の構造'!L$52</f>
        <v>2082</v>
      </c>
      <c r="H42" s="161"/>
      <c r="I42" s="161"/>
      <c r="J42" s="161">
        <f>'実質公債費比率（分子）の構造'!M$52</f>
        <v>2074</v>
      </c>
      <c r="K42" s="161"/>
      <c r="L42" s="161"/>
      <c r="M42" s="161">
        <f>'実質公債費比率（分子）の構造'!N$52</f>
        <v>2080</v>
      </c>
      <c r="N42" s="161"/>
      <c r="O42" s="161"/>
      <c r="P42" s="161">
        <f>'実質公債費比率（分子）の構造'!O$52</f>
        <v>2094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381</v>
      </c>
      <c r="C45" s="161"/>
      <c r="D45" s="161"/>
      <c r="E45" s="161">
        <f>'実質公債費比率（分子）の構造'!L$49</f>
        <v>384</v>
      </c>
      <c r="F45" s="161"/>
      <c r="G45" s="161"/>
      <c r="H45" s="161">
        <f>'実質公債費比率（分子）の構造'!M$49</f>
        <v>415</v>
      </c>
      <c r="I45" s="161"/>
      <c r="J45" s="161"/>
      <c r="K45" s="161">
        <f>'実質公債費比率（分子）の構造'!N$49</f>
        <v>428</v>
      </c>
      <c r="L45" s="161"/>
      <c r="M45" s="161"/>
      <c r="N45" s="161">
        <f>'実質公債費比率（分子）の構造'!O$49</f>
        <v>415</v>
      </c>
      <c r="O45" s="161"/>
      <c r="P45" s="161"/>
    </row>
    <row r="46" spans="1:16" x14ac:dyDescent="0.15">
      <c r="A46" s="161" t="s">
        <v>61</v>
      </c>
      <c r="B46" s="161">
        <f>'実質公債費比率（分子）の構造'!K$48</f>
        <v>789</v>
      </c>
      <c r="C46" s="161"/>
      <c r="D46" s="161"/>
      <c r="E46" s="161">
        <f>'実質公債費比率（分子）の構造'!L$48</f>
        <v>782</v>
      </c>
      <c r="F46" s="161"/>
      <c r="G46" s="161"/>
      <c r="H46" s="161">
        <f>'実質公債費比率（分子）の構造'!M$48</f>
        <v>774</v>
      </c>
      <c r="I46" s="161"/>
      <c r="J46" s="161"/>
      <c r="K46" s="161">
        <f>'実質公債費比率（分子）の構造'!N$48</f>
        <v>805</v>
      </c>
      <c r="L46" s="161"/>
      <c r="M46" s="161"/>
      <c r="N46" s="161">
        <f>'実質公債費比率（分子）の構造'!O$48</f>
        <v>833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1681</v>
      </c>
      <c r="C49" s="161"/>
      <c r="D49" s="161"/>
      <c r="E49" s="161">
        <f>'実質公債費比率（分子）の構造'!L$45</f>
        <v>1675</v>
      </c>
      <c r="F49" s="161"/>
      <c r="G49" s="161"/>
      <c r="H49" s="161">
        <f>'実質公債費比率（分子）の構造'!M$45</f>
        <v>1616</v>
      </c>
      <c r="I49" s="161"/>
      <c r="J49" s="161"/>
      <c r="K49" s="161">
        <f>'実質公債費比率（分子）の構造'!N$45</f>
        <v>1602</v>
      </c>
      <c r="L49" s="161"/>
      <c r="M49" s="161"/>
      <c r="N49" s="161">
        <f>'実質公債費比率（分子）の構造'!O$45</f>
        <v>1610</v>
      </c>
      <c r="O49" s="161"/>
      <c r="P49" s="161"/>
    </row>
    <row r="50" spans="1:16" x14ac:dyDescent="0.15">
      <c r="A50" s="161" t="s">
        <v>65</v>
      </c>
      <c r="B50" s="161" t="e">
        <f>NA()</f>
        <v>#N/A</v>
      </c>
      <c r="C50" s="161">
        <f>IF(ISNUMBER('実質公債費比率（分子）の構造'!K$53),'実質公債費比率（分子）の構造'!K$53,NA())</f>
        <v>830</v>
      </c>
      <c r="D50" s="161" t="e">
        <f>NA()</f>
        <v>#N/A</v>
      </c>
      <c r="E50" s="161" t="e">
        <f>NA()</f>
        <v>#N/A</v>
      </c>
      <c r="F50" s="161">
        <f>IF(ISNUMBER('実質公債費比率（分子）の構造'!L$53),'実質公債費比率（分子）の構造'!L$53,NA())</f>
        <v>759</v>
      </c>
      <c r="G50" s="161" t="e">
        <f>NA()</f>
        <v>#N/A</v>
      </c>
      <c r="H50" s="161" t="e">
        <f>NA()</f>
        <v>#N/A</v>
      </c>
      <c r="I50" s="161">
        <f>IF(ISNUMBER('実質公債費比率（分子）の構造'!M$53),'実質公債費比率（分子）の構造'!M$53,NA())</f>
        <v>731</v>
      </c>
      <c r="J50" s="161" t="e">
        <f>NA()</f>
        <v>#N/A</v>
      </c>
      <c r="K50" s="161" t="e">
        <f>NA()</f>
        <v>#N/A</v>
      </c>
      <c r="L50" s="161">
        <f>IF(ISNUMBER('実質公債費比率（分子）の構造'!N$53),'実質公債費比率（分子）の構造'!N$53,NA())</f>
        <v>755</v>
      </c>
      <c r="M50" s="161" t="e">
        <f>NA()</f>
        <v>#N/A</v>
      </c>
      <c r="N50" s="161" t="e">
        <f>NA()</f>
        <v>#N/A</v>
      </c>
      <c r="O50" s="161">
        <f>IF(ISNUMBER('実質公債費比率（分子）の構造'!O$53),'実質公債費比率（分子）の構造'!O$53,NA())</f>
        <v>764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22580</v>
      </c>
      <c r="E56" s="160"/>
      <c r="F56" s="160"/>
      <c r="G56" s="160">
        <f>'将来負担比率（分子）の構造'!J$52</f>
        <v>22067</v>
      </c>
      <c r="H56" s="160"/>
      <c r="I56" s="160"/>
      <c r="J56" s="160">
        <f>'将来負担比率（分子）の構造'!K$52</f>
        <v>21440</v>
      </c>
      <c r="K56" s="160"/>
      <c r="L56" s="160"/>
      <c r="M56" s="160">
        <f>'将来負担比率（分子）の構造'!L$52</f>
        <v>21047</v>
      </c>
      <c r="N56" s="160"/>
      <c r="O56" s="160"/>
      <c r="P56" s="160">
        <f>'将来負担比率（分子）の構造'!M$52</f>
        <v>20523</v>
      </c>
    </row>
    <row r="57" spans="1:16" x14ac:dyDescent="0.15">
      <c r="A57" s="160" t="s">
        <v>36</v>
      </c>
      <c r="B57" s="160"/>
      <c r="C57" s="160"/>
      <c r="D57" s="160">
        <f>'将来負担比率（分子）の構造'!I$51</f>
        <v>2774</v>
      </c>
      <c r="E57" s="160"/>
      <c r="F57" s="160"/>
      <c r="G57" s="160">
        <f>'将来負担比率（分子）の構造'!J$51</f>
        <v>2578</v>
      </c>
      <c r="H57" s="160"/>
      <c r="I57" s="160"/>
      <c r="J57" s="160">
        <f>'将来負担比率（分子）の構造'!K$51</f>
        <v>2464</v>
      </c>
      <c r="K57" s="160"/>
      <c r="L57" s="160"/>
      <c r="M57" s="160">
        <f>'将来負担比率（分子）の構造'!L$51</f>
        <v>2512</v>
      </c>
      <c r="N57" s="160"/>
      <c r="O57" s="160"/>
      <c r="P57" s="160">
        <f>'将来負担比率（分子）の構造'!M$51</f>
        <v>2339</v>
      </c>
    </row>
    <row r="58" spans="1:16" x14ac:dyDescent="0.15">
      <c r="A58" s="160" t="s">
        <v>35</v>
      </c>
      <c r="B58" s="160"/>
      <c r="C58" s="160"/>
      <c r="D58" s="160">
        <f>'将来負担比率（分子）の構造'!I$50</f>
        <v>2534</v>
      </c>
      <c r="E58" s="160"/>
      <c r="F58" s="160"/>
      <c r="G58" s="160">
        <f>'将来負担比率（分子）の構造'!J$50</f>
        <v>2644</v>
      </c>
      <c r="H58" s="160"/>
      <c r="I58" s="160"/>
      <c r="J58" s="160">
        <f>'将来負担比率（分子）の構造'!K$50</f>
        <v>2906</v>
      </c>
      <c r="K58" s="160"/>
      <c r="L58" s="160"/>
      <c r="M58" s="160">
        <f>'将来負担比率（分子）の構造'!L$50</f>
        <v>2766</v>
      </c>
      <c r="N58" s="160"/>
      <c r="O58" s="160"/>
      <c r="P58" s="160">
        <f>'将来負担比率（分子）の構造'!M$50</f>
        <v>2418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545</v>
      </c>
      <c r="C61" s="160"/>
      <c r="D61" s="160"/>
      <c r="E61" s="160">
        <f>'将来負担比率（分子）の構造'!J$46</f>
        <v>561</v>
      </c>
      <c r="F61" s="160"/>
      <c r="G61" s="160"/>
      <c r="H61" s="160">
        <f>'将来負担比率（分子）の構造'!K$46</f>
        <v>26</v>
      </c>
      <c r="I61" s="160"/>
      <c r="J61" s="160"/>
      <c r="K61" s="160">
        <f>'将来負担比率（分子）の構造'!L$46</f>
        <v>21</v>
      </c>
      <c r="L61" s="160"/>
      <c r="M61" s="160"/>
      <c r="N61" s="160">
        <f>'将来負担比率（分子）の構造'!M$46</f>
        <v>16</v>
      </c>
      <c r="O61" s="160"/>
      <c r="P61" s="160"/>
    </row>
    <row r="62" spans="1:16" x14ac:dyDescent="0.15">
      <c r="A62" s="160" t="s">
        <v>29</v>
      </c>
      <c r="B62" s="160">
        <f>'将来負担比率（分子）の構造'!I$45</f>
        <v>3368</v>
      </c>
      <c r="C62" s="160"/>
      <c r="D62" s="160"/>
      <c r="E62" s="160">
        <f>'将来負担比率（分子）の構造'!J$45</f>
        <v>3278</v>
      </c>
      <c r="F62" s="160"/>
      <c r="G62" s="160"/>
      <c r="H62" s="160">
        <f>'将来負担比率（分子）の構造'!K$45</f>
        <v>3182</v>
      </c>
      <c r="I62" s="160"/>
      <c r="J62" s="160"/>
      <c r="K62" s="160">
        <f>'将来負担比率（分子）の構造'!L$45</f>
        <v>3211</v>
      </c>
      <c r="L62" s="160"/>
      <c r="M62" s="160"/>
      <c r="N62" s="160">
        <f>'将来負担比率（分子）の構造'!M$45</f>
        <v>3362</v>
      </c>
      <c r="O62" s="160"/>
      <c r="P62" s="160"/>
    </row>
    <row r="63" spans="1:16" x14ac:dyDescent="0.15">
      <c r="A63" s="160" t="s">
        <v>28</v>
      </c>
      <c r="B63" s="160">
        <f>'将来負担比率（分子）の構造'!I$44</f>
        <v>3542</v>
      </c>
      <c r="C63" s="160"/>
      <c r="D63" s="160"/>
      <c r="E63" s="160">
        <f>'将来負担比率（分子）の構造'!J$44</f>
        <v>3506</v>
      </c>
      <c r="F63" s="160"/>
      <c r="G63" s="160"/>
      <c r="H63" s="160">
        <f>'将来負担比率（分子）の構造'!K$44</f>
        <v>3347</v>
      </c>
      <c r="I63" s="160"/>
      <c r="J63" s="160"/>
      <c r="K63" s="160">
        <f>'将来負担比率（分子）の構造'!L$44</f>
        <v>3156</v>
      </c>
      <c r="L63" s="160"/>
      <c r="M63" s="160"/>
      <c r="N63" s="160">
        <f>'将来負担比率（分子）の構造'!M$44</f>
        <v>2996</v>
      </c>
      <c r="O63" s="160"/>
      <c r="P63" s="160"/>
    </row>
    <row r="64" spans="1:16" x14ac:dyDescent="0.15">
      <c r="A64" s="160" t="s">
        <v>27</v>
      </c>
      <c r="B64" s="160">
        <f>'将来負担比率（分子）の構造'!I$43</f>
        <v>11788</v>
      </c>
      <c r="C64" s="160"/>
      <c r="D64" s="160"/>
      <c r="E64" s="160">
        <f>'将来負担比率（分子）の構造'!J$43</f>
        <v>11592</v>
      </c>
      <c r="F64" s="160"/>
      <c r="G64" s="160"/>
      <c r="H64" s="160">
        <f>'将来負担比率（分子）の構造'!K$43</f>
        <v>11559</v>
      </c>
      <c r="I64" s="160"/>
      <c r="J64" s="160"/>
      <c r="K64" s="160">
        <f>'将来負担比率（分子）の構造'!L$43</f>
        <v>11542</v>
      </c>
      <c r="L64" s="160"/>
      <c r="M64" s="160"/>
      <c r="N64" s="160">
        <f>'将来負担比率（分子）の構造'!M$43</f>
        <v>11059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15348</v>
      </c>
      <c r="C66" s="160"/>
      <c r="D66" s="160"/>
      <c r="E66" s="160">
        <f>'将来負担比率（分子）の構造'!J$41</f>
        <v>15400</v>
      </c>
      <c r="F66" s="160"/>
      <c r="G66" s="160"/>
      <c r="H66" s="160">
        <f>'将来負担比率（分子）の構造'!K$41</f>
        <v>16293</v>
      </c>
      <c r="I66" s="160"/>
      <c r="J66" s="160"/>
      <c r="K66" s="160">
        <f>'将来負担比率（分子）の構造'!L$41</f>
        <v>16858</v>
      </c>
      <c r="L66" s="160"/>
      <c r="M66" s="160"/>
      <c r="N66" s="160">
        <f>'将来負担比率（分子）の構造'!M$41</f>
        <v>17462</v>
      </c>
      <c r="O66" s="160"/>
      <c r="P66" s="160"/>
    </row>
    <row r="67" spans="1:16" x14ac:dyDescent="0.15">
      <c r="A67" s="160" t="s">
        <v>69</v>
      </c>
      <c r="B67" s="160" t="e">
        <f>NA()</f>
        <v>#N/A</v>
      </c>
      <c r="C67" s="160">
        <f>IF(ISNUMBER('将来負担比率（分子）の構造'!I$53), IF('将来負担比率（分子）の構造'!I$53 &lt; 0, 0, '将来負担比率（分子）の構造'!I$53), NA())</f>
        <v>6704</v>
      </c>
      <c r="D67" s="160" t="e">
        <f>NA()</f>
        <v>#N/A</v>
      </c>
      <c r="E67" s="160" t="e">
        <f>NA()</f>
        <v>#N/A</v>
      </c>
      <c r="F67" s="160">
        <f>IF(ISNUMBER('将来負担比率（分子）の構造'!J$53), IF('将来負担比率（分子）の構造'!J$53 &lt; 0, 0, '将来負担比率（分子）の構造'!J$53), NA())</f>
        <v>7048</v>
      </c>
      <c r="G67" s="160" t="e">
        <f>NA()</f>
        <v>#N/A</v>
      </c>
      <c r="H67" s="160" t="e">
        <f>NA()</f>
        <v>#N/A</v>
      </c>
      <c r="I67" s="160">
        <f>IF(ISNUMBER('将来負担比率（分子）の構造'!K$53), IF('将来負担比率（分子）の構造'!K$53 &lt; 0, 0, '将来負担比率（分子）の構造'!K$53), NA())</f>
        <v>7596</v>
      </c>
      <c r="J67" s="160" t="e">
        <f>NA()</f>
        <v>#N/A</v>
      </c>
      <c r="K67" s="160" t="e">
        <f>NA()</f>
        <v>#N/A</v>
      </c>
      <c r="L67" s="160">
        <f>IF(ISNUMBER('将来負担比率（分子）の構造'!L$53), IF('将来負担比率（分子）の構造'!L$53 &lt; 0, 0, '将来負担比率（分子）の構造'!L$53), NA())</f>
        <v>8463</v>
      </c>
      <c r="M67" s="160" t="e">
        <f>NA()</f>
        <v>#N/A</v>
      </c>
      <c r="N67" s="160" t="e">
        <f>NA()</f>
        <v>#N/A</v>
      </c>
      <c r="O67" s="160">
        <f>IF(ISNUMBER('将来負担比率（分子）の構造'!M$53), IF('将来負担比率（分子）の構造'!M$53 &lt; 0, 0, '将来負担比率（分子）の構造'!M$53), NA())</f>
        <v>9614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1759</v>
      </c>
      <c r="C72" s="164">
        <f>基金残高に係る経年分析!G55</f>
        <v>1736</v>
      </c>
      <c r="D72" s="164">
        <f>基金残高に係る経年分析!H55</f>
        <v>1471</v>
      </c>
    </row>
    <row r="73" spans="1:16" x14ac:dyDescent="0.15">
      <c r="A73" s="163" t="s">
        <v>72</v>
      </c>
      <c r="B73" s="164">
        <f>基金残高に係る経年分析!F56</f>
        <v>370</v>
      </c>
      <c r="C73" s="164">
        <f>基金残高に係る経年分析!G56</f>
        <v>270</v>
      </c>
      <c r="D73" s="164">
        <f>基金残高に係る経年分析!H56</f>
        <v>191</v>
      </c>
    </row>
    <row r="74" spans="1:16" x14ac:dyDescent="0.15">
      <c r="A74" s="163" t="s">
        <v>73</v>
      </c>
      <c r="B74" s="164">
        <f>基金残高に係る経年分析!F57</f>
        <v>332</v>
      </c>
      <c r="C74" s="164">
        <f>基金残高に係る経年分析!G57</f>
        <v>263</v>
      </c>
      <c r="D74" s="164">
        <f>基金残高に係る経年分析!H57</f>
        <v>233</v>
      </c>
    </row>
  </sheetData>
  <sheetProtection algorithmName="SHA-512" hashValue="5GyJG7eiPOjb3532cd6S5+gNLLVNOotHURg2R8VioT4hkUHTgBFN4lHrFRO5Fwmz6Tnew39g2lFv16bBL9FhGw==" saltValue="LA7S81N4ldfGfZhdZtge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3652672</v>
      </c>
      <c r="S5" s="611"/>
      <c r="T5" s="611"/>
      <c r="U5" s="611"/>
      <c r="V5" s="611"/>
      <c r="W5" s="611"/>
      <c r="X5" s="611"/>
      <c r="Y5" s="612"/>
      <c r="Z5" s="613">
        <v>19.899999999999999</v>
      </c>
      <c r="AA5" s="613"/>
      <c r="AB5" s="613"/>
      <c r="AC5" s="613"/>
      <c r="AD5" s="614">
        <v>3429644</v>
      </c>
      <c r="AE5" s="614"/>
      <c r="AF5" s="614"/>
      <c r="AG5" s="614"/>
      <c r="AH5" s="614"/>
      <c r="AI5" s="614"/>
      <c r="AJ5" s="614"/>
      <c r="AK5" s="614"/>
      <c r="AL5" s="615">
        <v>40</v>
      </c>
      <c r="AM5" s="616"/>
      <c r="AN5" s="616"/>
      <c r="AO5" s="617"/>
      <c r="AP5" s="607" t="s">
        <v>220</v>
      </c>
      <c r="AQ5" s="608"/>
      <c r="AR5" s="608"/>
      <c r="AS5" s="608"/>
      <c r="AT5" s="608"/>
      <c r="AU5" s="608"/>
      <c r="AV5" s="608"/>
      <c r="AW5" s="608"/>
      <c r="AX5" s="608"/>
      <c r="AY5" s="608"/>
      <c r="AZ5" s="608"/>
      <c r="BA5" s="608"/>
      <c r="BB5" s="608"/>
      <c r="BC5" s="608"/>
      <c r="BD5" s="608"/>
      <c r="BE5" s="608"/>
      <c r="BF5" s="609"/>
      <c r="BG5" s="621">
        <v>3429644</v>
      </c>
      <c r="BH5" s="622"/>
      <c r="BI5" s="622"/>
      <c r="BJ5" s="622"/>
      <c r="BK5" s="622"/>
      <c r="BL5" s="622"/>
      <c r="BM5" s="622"/>
      <c r="BN5" s="623"/>
      <c r="BO5" s="624">
        <v>93.9</v>
      </c>
      <c r="BP5" s="624"/>
      <c r="BQ5" s="624"/>
      <c r="BR5" s="624"/>
      <c r="BS5" s="625">
        <v>40062</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139716</v>
      </c>
      <c r="S6" s="622"/>
      <c r="T6" s="622"/>
      <c r="U6" s="622"/>
      <c r="V6" s="622"/>
      <c r="W6" s="622"/>
      <c r="X6" s="622"/>
      <c r="Y6" s="623"/>
      <c r="Z6" s="624">
        <v>0.8</v>
      </c>
      <c r="AA6" s="624"/>
      <c r="AB6" s="624"/>
      <c r="AC6" s="624"/>
      <c r="AD6" s="625">
        <v>139716</v>
      </c>
      <c r="AE6" s="625"/>
      <c r="AF6" s="625"/>
      <c r="AG6" s="625"/>
      <c r="AH6" s="625"/>
      <c r="AI6" s="625"/>
      <c r="AJ6" s="625"/>
      <c r="AK6" s="625"/>
      <c r="AL6" s="626">
        <v>1.6</v>
      </c>
      <c r="AM6" s="627"/>
      <c r="AN6" s="627"/>
      <c r="AO6" s="628"/>
      <c r="AP6" s="618" t="s">
        <v>225</v>
      </c>
      <c r="AQ6" s="619"/>
      <c r="AR6" s="619"/>
      <c r="AS6" s="619"/>
      <c r="AT6" s="619"/>
      <c r="AU6" s="619"/>
      <c r="AV6" s="619"/>
      <c r="AW6" s="619"/>
      <c r="AX6" s="619"/>
      <c r="AY6" s="619"/>
      <c r="AZ6" s="619"/>
      <c r="BA6" s="619"/>
      <c r="BB6" s="619"/>
      <c r="BC6" s="619"/>
      <c r="BD6" s="619"/>
      <c r="BE6" s="619"/>
      <c r="BF6" s="620"/>
      <c r="BG6" s="621">
        <v>3429644</v>
      </c>
      <c r="BH6" s="622"/>
      <c r="BI6" s="622"/>
      <c r="BJ6" s="622"/>
      <c r="BK6" s="622"/>
      <c r="BL6" s="622"/>
      <c r="BM6" s="622"/>
      <c r="BN6" s="623"/>
      <c r="BO6" s="624">
        <v>93.9</v>
      </c>
      <c r="BP6" s="624"/>
      <c r="BQ6" s="624"/>
      <c r="BR6" s="624"/>
      <c r="BS6" s="625">
        <v>40062</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177699</v>
      </c>
      <c r="CS6" s="622"/>
      <c r="CT6" s="622"/>
      <c r="CU6" s="622"/>
      <c r="CV6" s="622"/>
      <c r="CW6" s="622"/>
      <c r="CX6" s="622"/>
      <c r="CY6" s="623"/>
      <c r="CZ6" s="615">
        <v>1</v>
      </c>
      <c r="DA6" s="616"/>
      <c r="DB6" s="616"/>
      <c r="DC6" s="635"/>
      <c r="DD6" s="630" t="s">
        <v>227</v>
      </c>
      <c r="DE6" s="622"/>
      <c r="DF6" s="622"/>
      <c r="DG6" s="622"/>
      <c r="DH6" s="622"/>
      <c r="DI6" s="622"/>
      <c r="DJ6" s="622"/>
      <c r="DK6" s="622"/>
      <c r="DL6" s="622"/>
      <c r="DM6" s="622"/>
      <c r="DN6" s="622"/>
      <c r="DO6" s="622"/>
      <c r="DP6" s="623"/>
      <c r="DQ6" s="630">
        <v>177699</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8934</v>
      </c>
      <c r="S7" s="622"/>
      <c r="T7" s="622"/>
      <c r="U7" s="622"/>
      <c r="V7" s="622"/>
      <c r="W7" s="622"/>
      <c r="X7" s="622"/>
      <c r="Y7" s="623"/>
      <c r="Z7" s="624">
        <v>0</v>
      </c>
      <c r="AA7" s="624"/>
      <c r="AB7" s="624"/>
      <c r="AC7" s="624"/>
      <c r="AD7" s="625">
        <v>8934</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1563410</v>
      </c>
      <c r="BH7" s="622"/>
      <c r="BI7" s="622"/>
      <c r="BJ7" s="622"/>
      <c r="BK7" s="622"/>
      <c r="BL7" s="622"/>
      <c r="BM7" s="622"/>
      <c r="BN7" s="623"/>
      <c r="BO7" s="624">
        <v>42.8</v>
      </c>
      <c r="BP7" s="624"/>
      <c r="BQ7" s="624"/>
      <c r="BR7" s="624"/>
      <c r="BS7" s="625">
        <v>40062</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2175178</v>
      </c>
      <c r="CS7" s="622"/>
      <c r="CT7" s="622"/>
      <c r="CU7" s="622"/>
      <c r="CV7" s="622"/>
      <c r="CW7" s="622"/>
      <c r="CX7" s="622"/>
      <c r="CY7" s="623"/>
      <c r="CZ7" s="624">
        <v>12.3</v>
      </c>
      <c r="DA7" s="624"/>
      <c r="DB7" s="624"/>
      <c r="DC7" s="624"/>
      <c r="DD7" s="630">
        <v>106037</v>
      </c>
      <c r="DE7" s="622"/>
      <c r="DF7" s="622"/>
      <c r="DG7" s="622"/>
      <c r="DH7" s="622"/>
      <c r="DI7" s="622"/>
      <c r="DJ7" s="622"/>
      <c r="DK7" s="622"/>
      <c r="DL7" s="622"/>
      <c r="DM7" s="622"/>
      <c r="DN7" s="622"/>
      <c r="DO7" s="622"/>
      <c r="DP7" s="623"/>
      <c r="DQ7" s="630">
        <v>1837627</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18138</v>
      </c>
      <c r="S8" s="622"/>
      <c r="T8" s="622"/>
      <c r="U8" s="622"/>
      <c r="V8" s="622"/>
      <c r="W8" s="622"/>
      <c r="X8" s="622"/>
      <c r="Y8" s="623"/>
      <c r="Z8" s="624">
        <v>0.1</v>
      </c>
      <c r="AA8" s="624"/>
      <c r="AB8" s="624"/>
      <c r="AC8" s="624"/>
      <c r="AD8" s="625">
        <v>18138</v>
      </c>
      <c r="AE8" s="625"/>
      <c r="AF8" s="625"/>
      <c r="AG8" s="625"/>
      <c r="AH8" s="625"/>
      <c r="AI8" s="625"/>
      <c r="AJ8" s="625"/>
      <c r="AK8" s="625"/>
      <c r="AL8" s="626">
        <v>0.2</v>
      </c>
      <c r="AM8" s="627"/>
      <c r="AN8" s="627"/>
      <c r="AO8" s="628"/>
      <c r="AP8" s="618" t="s">
        <v>232</v>
      </c>
      <c r="AQ8" s="619"/>
      <c r="AR8" s="619"/>
      <c r="AS8" s="619"/>
      <c r="AT8" s="619"/>
      <c r="AU8" s="619"/>
      <c r="AV8" s="619"/>
      <c r="AW8" s="619"/>
      <c r="AX8" s="619"/>
      <c r="AY8" s="619"/>
      <c r="AZ8" s="619"/>
      <c r="BA8" s="619"/>
      <c r="BB8" s="619"/>
      <c r="BC8" s="619"/>
      <c r="BD8" s="619"/>
      <c r="BE8" s="619"/>
      <c r="BF8" s="620"/>
      <c r="BG8" s="621">
        <v>52286</v>
      </c>
      <c r="BH8" s="622"/>
      <c r="BI8" s="622"/>
      <c r="BJ8" s="622"/>
      <c r="BK8" s="622"/>
      <c r="BL8" s="622"/>
      <c r="BM8" s="622"/>
      <c r="BN8" s="623"/>
      <c r="BO8" s="624">
        <v>1.4</v>
      </c>
      <c r="BP8" s="624"/>
      <c r="BQ8" s="624"/>
      <c r="BR8" s="624"/>
      <c r="BS8" s="630" t="s">
        <v>125</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4444261</v>
      </c>
      <c r="CS8" s="622"/>
      <c r="CT8" s="622"/>
      <c r="CU8" s="622"/>
      <c r="CV8" s="622"/>
      <c r="CW8" s="622"/>
      <c r="CX8" s="622"/>
      <c r="CY8" s="623"/>
      <c r="CZ8" s="624">
        <v>25.1</v>
      </c>
      <c r="DA8" s="624"/>
      <c r="DB8" s="624"/>
      <c r="DC8" s="624"/>
      <c r="DD8" s="630">
        <v>67715</v>
      </c>
      <c r="DE8" s="622"/>
      <c r="DF8" s="622"/>
      <c r="DG8" s="622"/>
      <c r="DH8" s="622"/>
      <c r="DI8" s="622"/>
      <c r="DJ8" s="622"/>
      <c r="DK8" s="622"/>
      <c r="DL8" s="622"/>
      <c r="DM8" s="622"/>
      <c r="DN8" s="622"/>
      <c r="DO8" s="622"/>
      <c r="DP8" s="623"/>
      <c r="DQ8" s="630">
        <v>2264343</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18859</v>
      </c>
      <c r="S9" s="622"/>
      <c r="T9" s="622"/>
      <c r="U9" s="622"/>
      <c r="V9" s="622"/>
      <c r="W9" s="622"/>
      <c r="X9" s="622"/>
      <c r="Y9" s="623"/>
      <c r="Z9" s="624">
        <v>0.1</v>
      </c>
      <c r="AA9" s="624"/>
      <c r="AB9" s="624"/>
      <c r="AC9" s="624"/>
      <c r="AD9" s="625">
        <v>18859</v>
      </c>
      <c r="AE9" s="625"/>
      <c r="AF9" s="625"/>
      <c r="AG9" s="625"/>
      <c r="AH9" s="625"/>
      <c r="AI9" s="625"/>
      <c r="AJ9" s="625"/>
      <c r="AK9" s="625"/>
      <c r="AL9" s="626">
        <v>0.2</v>
      </c>
      <c r="AM9" s="627"/>
      <c r="AN9" s="627"/>
      <c r="AO9" s="628"/>
      <c r="AP9" s="618" t="s">
        <v>235</v>
      </c>
      <c r="AQ9" s="619"/>
      <c r="AR9" s="619"/>
      <c r="AS9" s="619"/>
      <c r="AT9" s="619"/>
      <c r="AU9" s="619"/>
      <c r="AV9" s="619"/>
      <c r="AW9" s="619"/>
      <c r="AX9" s="619"/>
      <c r="AY9" s="619"/>
      <c r="AZ9" s="619"/>
      <c r="BA9" s="619"/>
      <c r="BB9" s="619"/>
      <c r="BC9" s="619"/>
      <c r="BD9" s="619"/>
      <c r="BE9" s="619"/>
      <c r="BF9" s="620"/>
      <c r="BG9" s="621">
        <v>1299460</v>
      </c>
      <c r="BH9" s="622"/>
      <c r="BI9" s="622"/>
      <c r="BJ9" s="622"/>
      <c r="BK9" s="622"/>
      <c r="BL9" s="622"/>
      <c r="BM9" s="622"/>
      <c r="BN9" s="623"/>
      <c r="BO9" s="624">
        <v>35.6</v>
      </c>
      <c r="BP9" s="624"/>
      <c r="BQ9" s="624"/>
      <c r="BR9" s="624"/>
      <c r="BS9" s="630" t="s">
        <v>227</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1662596</v>
      </c>
      <c r="CS9" s="622"/>
      <c r="CT9" s="622"/>
      <c r="CU9" s="622"/>
      <c r="CV9" s="622"/>
      <c r="CW9" s="622"/>
      <c r="CX9" s="622"/>
      <c r="CY9" s="623"/>
      <c r="CZ9" s="624">
        <v>9.4</v>
      </c>
      <c r="DA9" s="624"/>
      <c r="DB9" s="624"/>
      <c r="DC9" s="624"/>
      <c r="DD9" s="630">
        <v>51903</v>
      </c>
      <c r="DE9" s="622"/>
      <c r="DF9" s="622"/>
      <c r="DG9" s="622"/>
      <c r="DH9" s="622"/>
      <c r="DI9" s="622"/>
      <c r="DJ9" s="622"/>
      <c r="DK9" s="622"/>
      <c r="DL9" s="622"/>
      <c r="DM9" s="622"/>
      <c r="DN9" s="622"/>
      <c r="DO9" s="622"/>
      <c r="DP9" s="623"/>
      <c r="DQ9" s="630">
        <v>1472672</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125</v>
      </c>
      <c r="S10" s="622"/>
      <c r="T10" s="622"/>
      <c r="U10" s="622"/>
      <c r="V10" s="622"/>
      <c r="W10" s="622"/>
      <c r="X10" s="622"/>
      <c r="Y10" s="623"/>
      <c r="Z10" s="624" t="s">
        <v>227</v>
      </c>
      <c r="AA10" s="624"/>
      <c r="AB10" s="624"/>
      <c r="AC10" s="624"/>
      <c r="AD10" s="625" t="s">
        <v>125</v>
      </c>
      <c r="AE10" s="625"/>
      <c r="AF10" s="625"/>
      <c r="AG10" s="625"/>
      <c r="AH10" s="625"/>
      <c r="AI10" s="625"/>
      <c r="AJ10" s="625"/>
      <c r="AK10" s="625"/>
      <c r="AL10" s="626" t="s">
        <v>125</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112608</v>
      </c>
      <c r="BH10" s="622"/>
      <c r="BI10" s="622"/>
      <c r="BJ10" s="622"/>
      <c r="BK10" s="622"/>
      <c r="BL10" s="622"/>
      <c r="BM10" s="622"/>
      <c r="BN10" s="623"/>
      <c r="BO10" s="624">
        <v>3.1</v>
      </c>
      <c r="BP10" s="624"/>
      <c r="BQ10" s="624"/>
      <c r="BR10" s="624"/>
      <c r="BS10" s="630">
        <v>18648</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187622</v>
      </c>
      <c r="CS10" s="622"/>
      <c r="CT10" s="622"/>
      <c r="CU10" s="622"/>
      <c r="CV10" s="622"/>
      <c r="CW10" s="622"/>
      <c r="CX10" s="622"/>
      <c r="CY10" s="623"/>
      <c r="CZ10" s="624">
        <v>1.1000000000000001</v>
      </c>
      <c r="DA10" s="624"/>
      <c r="DB10" s="624"/>
      <c r="DC10" s="624"/>
      <c r="DD10" s="630" t="s">
        <v>125</v>
      </c>
      <c r="DE10" s="622"/>
      <c r="DF10" s="622"/>
      <c r="DG10" s="622"/>
      <c r="DH10" s="622"/>
      <c r="DI10" s="622"/>
      <c r="DJ10" s="622"/>
      <c r="DK10" s="622"/>
      <c r="DL10" s="622"/>
      <c r="DM10" s="622"/>
      <c r="DN10" s="622"/>
      <c r="DO10" s="622"/>
      <c r="DP10" s="623"/>
      <c r="DQ10" s="630">
        <v>42906</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227</v>
      </c>
      <c r="S11" s="622"/>
      <c r="T11" s="622"/>
      <c r="U11" s="622"/>
      <c r="V11" s="622"/>
      <c r="W11" s="622"/>
      <c r="X11" s="622"/>
      <c r="Y11" s="623"/>
      <c r="Z11" s="624" t="s">
        <v>125</v>
      </c>
      <c r="AA11" s="624"/>
      <c r="AB11" s="624"/>
      <c r="AC11" s="624"/>
      <c r="AD11" s="625" t="s">
        <v>227</v>
      </c>
      <c r="AE11" s="625"/>
      <c r="AF11" s="625"/>
      <c r="AG11" s="625"/>
      <c r="AH11" s="625"/>
      <c r="AI11" s="625"/>
      <c r="AJ11" s="625"/>
      <c r="AK11" s="625"/>
      <c r="AL11" s="626" t="s">
        <v>227</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99056</v>
      </c>
      <c r="BH11" s="622"/>
      <c r="BI11" s="622"/>
      <c r="BJ11" s="622"/>
      <c r="BK11" s="622"/>
      <c r="BL11" s="622"/>
      <c r="BM11" s="622"/>
      <c r="BN11" s="623"/>
      <c r="BO11" s="624">
        <v>2.7</v>
      </c>
      <c r="BP11" s="624"/>
      <c r="BQ11" s="624"/>
      <c r="BR11" s="624"/>
      <c r="BS11" s="630">
        <v>21414</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999555</v>
      </c>
      <c r="CS11" s="622"/>
      <c r="CT11" s="622"/>
      <c r="CU11" s="622"/>
      <c r="CV11" s="622"/>
      <c r="CW11" s="622"/>
      <c r="CX11" s="622"/>
      <c r="CY11" s="623"/>
      <c r="CZ11" s="624">
        <v>5.6</v>
      </c>
      <c r="DA11" s="624"/>
      <c r="DB11" s="624"/>
      <c r="DC11" s="624"/>
      <c r="DD11" s="630">
        <v>348046</v>
      </c>
      <c r="DE11" s="622"/>
      <c r="DF11" s="622"/>
      <c r="DG11" s="622"/>
      <c r="DH11" s="622"/>
      <c r="DI11" s="622"/>
      <c r="DJ11" s="622"/>
      <c r="DK11" s="622"/>
      <c r="DL11" s="622"/>
      <c r="DM11" s="622"/>
      <c r="DN11" s="622"/>
      <c r="DO11" s="622"/>
      <c r="DP11" s="623"/>
      <c r="DQ11" s="630">
        <v>530789</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527377</v>
      </c>
      <c r="S12" s="622"/>
      <c r="T12" s="622"/>
      <c r="U12" s="622"/>
      <c r="V12" s="622"/>
      <c r="W12" s="622"/>
      <c r="X12" s="622"/>
      <c r="Y12" s="623"/>
      <c r="Z12" s="624">
        <v>2.9</v>
      </c>
      <c r="AA12" s="624"/>
      <c r="AB12" s="624"/>
      <c r="AC12" s="624"/>
      <c r="AD12" s="625">
        <v>527377</v>
      </c>
      <c r="AE12" s="625"/>
      <c r="AF12" s="625"/>
      <c r="AG12" s="625"/>
      <c r="AH12" s="625"/>
      <c r="AI12" s="625"/>
      <c r="AJ12" s="625"/>
      <c r="AK12" s="625"/>
      <c r="AL12" s="626">
        <v>6.2</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1569447</v>
      </c>
      <c r="BH12" s="622"/>
      <c r="BI12" s="622"/>
      <c r="BJ12" s="622"/>
      <c r="BK12" s="622"/>
      <c r="BL12" s="622"/>
      <c r="BM12" s="622"/>
      <c r="BN12" s="623"/>
      <c r="BO12" s="624">
        <v>43</v>
      </c>
      <c r="BP12" s="624"/>
      <c r="BQ12" s="624"/>
      <c r="BR12" s="624"/>
      <c r="BS12" s="630" t="s">
        <v>125</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476194</v>
      </c>
      <c r="CS12" s="622"/>
      <c r="CT12" s="622"/>
      <c r="CU12" s="622"/>
      <c r="CV12" s="622"/>
      <c r="CW12" s="622"/>
      <c r="CX12" s="622"/>
      <c r="CY12" s="623"/>
      <c r="CZ12" s="624">
        <v>2.7</v>
      </c>
      <c r="DA12" s="624"/>
      <c r="DB12" s="624"/>
      <c r="DC12" s="624"/>
      <c r="DD12" s="630">
        <v>511</v>
      </c>
      <c r="DE12" s="622"/>
      <c r="DF12" s="622"/>
      <c r="DG12" s="622"/>
      <c r="DH12" s="622"/>
      <c r="DI12" s="622"/>
      <c r="DJ12" s="622"/>
      <c r="DK12" s="622"/>
      <c r="DL12" s="622"/>
      <c r="DM12" s="622"/>
      <c r="DN12" s="622"/>
      <c r="DO12" s="622"/>
      <c r="DP12" s="623"/>
      <c r="DQ12" s="630">
        <v>259457</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t="s">
        <v>125</v>
      </c>
      <c r="S13" s="622"/>
      <c r="T13" s="622"/>
      <c r="U13" s="622"/>
      <c r="V13" s="622"/>
      <c r="W13" s="622"/>
      <c r="X13" s="622"/>
      <c r="Y13" s="623"/>
      <c r="Z13" s="624" t="s">
        <v>227</v>
      </c>
      <c r="AA13" s="624"/>
      <c r="AB13" s="624"/>
      <c r="AC13" s="624"/>
      <c r="AD13" s="625" t="s">
        <v>125</v>
      </c>
      <c r="AE13" s="625"/>
      <c r="AF13" s="625"/>
      <c r="AG13" s="625"/>
      <c r="AH13" s="625"/>
      <c r="AI13" s="625"/>
      <c r="AJ13" s="625"/>
      <c r="AK13" s="625"/>
      <c r="AL13" s="626" t="s">
        <v>125</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1562735</v>
      </c>
      <c r="BH13" s="622"/>
      <c r="BI13" s="622"/>
      <c r="BJ13" s="622"/>
      <c r="BK13" s="622"/>
      <c r="BL13" s="622"/>
      <c r="BM13" s="622"/>
      <c r="BN13" s="623"/>
      <c r="BO13" s="624">
        <v>42.8</v>
      </c>
      <c r="BP13" s="624"/>
      <c r="BQ13" s="624"/>
      <c r="BR13" s="624"/>
      <c r="BS13" s="630" t="s">
        <v>125</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2017359</v>
      </c>
      <c r="CS13" s="622"/>
      <c r="CT13" s="622"/>
      <c r="CU13" s="622"/>
      <c r="CV13" s="622"/>
      <c r="CW13" s="622"/>
      <c r="CX13" s="622"/>
      <c r="CY13" s="623"/>
      <c r="CZ13" s="624">
        <v>11.4</v>
      </c>
      <c r="DA13" s="624"/>
      <c r="DB13" s="624"/>
      <c r="DC13" s="624"/>
      <c r="DD13" s="630">
        <v>934370</v>
      </c>
      <c r="DE13" s="622"/>
      <c r="DF13" s="622"/>
      <c r="DG13" s="622"/>
      <c r="DH13" s="622"/>
      <c r="DI13" s="622"/>
      <c r="DJ13" s="622"/>
      <c r="DK13" s="622"/>
      <c r="DL13" s="622"/>
      <c r="DM13" s="622"/>
      <c r="DN13" s="622"/>
      <c r="DO13" s="622"/>
      <c r="DP13" s="623"/>
      <c r="DQ13" s="630">
        <v>1018783</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227</v>
      </c>
      <c r="S14" s="622"/>
      <c r="T14" s="622"/>
      <c r="U14" s="622"/>
      <c r="V14" s="622"/>
      <c r="W14" s="622"/>
      <c r="X14" s="622"/>
      <c r="Y14" s="623"/>
      <c r="Z14" s="624" t="s">
        <v>125</v>
      </c>
      <c r="AA14" s="624"/>
      <c r="AB14" s="624"/>
      <c r="AC14" s="624"/>
      <c r="AD14" s="625" t="s">
        <v>227</v>
      </c>
      <c r="AE14" s="625"/>
      <c r="AF14" s="625"/>
      <c r="AG14" s="625"/>
      <c r="AH14" s="625"/>
      <c r="AI14" s="625"/>
      <c r="AJ14" s="625"/>
      <c r="AK14" s="625"/>
      <c r="AL14" s="626" t="s">
        <v>125</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92105</v>
      </c>
      <c r="BH14" s="622"/>
      <c r="BI14" s="622"/>
      <c r="BJ14" s="622"/>
      <c r="BK14" s="622"/>
      <c r="BL14" s="622"/>
      <c r="BM14" s="622"/>
      <c r="BN14" s="623"/>
      <c r="BO14" s="624">
        <v>2.5</v>
      </c>
      <c r="BP14" s="624"/>
      <c r="BQ14" s="624"/>
      <c r="BR14" s="624"/>
      <c r="BS14" s="630" t="s">
        <v>125</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552355</v>
      </c>
      <c r="CS14" s="622"/>
      <c r="CT14" s="622"/>
      <c r="CU14" s="622"/>
      <c r="CV14" s="622"/>
      <c r="CW14" s="622"/>
      <c r="CX14" s="622"/>
      <c r="CY14" s="623"/>
      <c r="CZ14" s="624">
        <v>3.1</v>
      </c>
      <c r="DA14" s="624"/>
      <c r="DB14" s="624"/>
      <c r="DC14" s="624"/>
      <c r="DD14" s="630" t="s">
        <v>125</v>
      </c>
      <c r="DE14" s="622"/>
      <c r="DF14" s="622"/>
      <c r="DG14" s="622"/>
      <c r="DH14" s="622"/>
      <c r="DI14" s="622"/>
      <c r="DJ14" s="622"/>
      <c r="DK14" s="622"/>
      <c r="DL14" s="622"/>
      <c r="DM14" s="622"/>
      <c r="DN14" s="622"/>
      <c r="DO14" s="622"/>
      <c r="DP14" s="623"/>
      <c r="DQ14" s="630">
        <v>552355</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39393</v>
      </c>
      <c r="S15" s="622"/>
      <c r="T15" s="622"/>
      <c r="U15" s="622"/>
      <c r="V15" s="622"/>
      <c r="W15" s="622"/>
      <c r="X15" s="622"/>
      <c r="Y15" s="623"/>
      <c r="Z15" s="624">
        <v>0.2</v>
      </c>
      <c r="AA15" s="624"/>
      <c r="AB15" s="624"/>
      <c r="AC15" s="624"/>
      <c r="AD15" s="625">
        <v>39393</v>
      </c>
      <c r="AE15" s="625"/>
      <c r="AF15" s="625"/>
      <c r="AG15" s="625"/>
      <c r="AH15" s="625"/>
      <c r="AI15" s="625"/>
      <c r="AJ15" s="625"/>
      <c r="AK15" s="625"/>
      <c r="AL15" s="626">
        <v>0.5</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204682</v>
      </c>
      <c r="BH15" s="622"/>
      <c r="BI15" s="622"/>
      <c r="BJ15" s="622"/>
      <c r="BK15" s="622"/>
      <c r="BL15" s="622"/>
      <c r="BM15" s="622"/>
      <c r="BN15" s="623"/>
      <c r="BO15" s="624">
        <v>5.6</v>
      </c>
      <c r="BP15" s="624"/>
      <c r="BQ15" s="624"/>
      <c r="BR15" s="624"/>
      <c r="BS15" s="630" t="s">
        <v>227</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3080597</v>
      </c>
      <c r="CS15" s="622"/>
      <c r="CT15" s="622"/>
      <c r="CU15" s="622"/>
      <c r="CV15" s="622"/>
      <c r="CW15" s="622"/>
      <c r="CX15" s="622"/>
      <c r="CY15" s="623"/>
      <c r="CZ15" s="624">
        <v>17.399999999999999</v>
      </c>
      <c r="DA15" s="624"/>
      <c r="DB15" s="624"/>
      <c r="DC15" s="624"/>
      <c r="DD15" s="630">
        <v>2166379</v>
      </c>
      <c r="DE15" s="622"/>
      <c r="DF15" s="622"/>
      <c r="DG15" s="622"/>
      <c r="DH15" s="622"/>
      <c r="DI15" s="622"/>
      <c r="DJ15" s="622"/>
      <c r="DK15" s="622"/>
      <c r="DL15" s="622"/>
      <c r="DM15" s="622"/>
      <c r="DN15" s="622"/>
      <c r="DO15" s="622"/>
      <c r="DP15" s="623"/>
      <c r="DQ15" s="630">
        <v>1089434</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125</v>
      </c>
      <c r="S16" s="622"/>
      <c r="T16" s="622"/>
      <c r="U16" s="622"/>
      <c r="V16" s="622"/>
      <c r="W16" s="622"/>
      <c r="X16" s="622"/>
      <c r="Y16" s="623"/>
      <c r="Z16" s="624" t="s">
        <v>125</v>
      </c>
      <c r="AA16" s="624"/>
      <c r="AB16" s="624"/>
      <c r="AC16" s="624"/>
      <c r="AD16" s="625" t="s">
        <v>227</v>
      </c>
      <c r="AE16" s="625"/>
      <c r="AF16" s="625"/>
      <c r="AG16" s="625"/>
      <c r="AH16" s="625"/>
      <c r="AI16" s="625"/>
      <c r="AJ16" s="625"/>
      <c r="AK16" s="625"/>
      <c r="AL16" s="626" t="s">
        <v>227</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125</v>
      </c>
      <c r="BP16" s="624"/>
      <c r="BQ16" s="624"/>
      <c r="BR16" s="624"/>
      <c r="BS16" s="630" t="s">
        <v>125</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175041</v>
      </c>
      <c r="CS16" s="622"/>
      <c r="CT16" s="622"/>
      <c r="CU16" s="622"/>
      <c r="CV16" s="622"/>
      <c r="CW16" s="622"/>
      <c r="CX16" s="622"/>
      <c r="CY16" s="623"/>
      <c r="CZ16" s="624">
        <v>1</v>
      </c>
      <c r="DA16" s="624"/>
      <c r="DB16" s="624"/>
      <c r="DC16" s="624"/>
      <c r="DD16" s="630" t="s">
        <v>227</v>
      </c>
      <c r="DE16" s="622"/>
      <c r="DF16" s="622"/>
      <c r="DG16" s="622"/>
      <c r="DH16" s="622"/>
      <c r="DI16" s="622"/>
      <c r="DJ16" s="622"/>
      <c r="DK16" s="622"/>
      <c r="DL16" s="622"/>
      <c r="DM16" s="622"/>
      <c r="DN16" s="622"/>
      <c r="DO16" s="622"/>
      <c r="DP16" s="623"/>
      <c r="DQ16" s="630">
        <v>95475</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13814</v>
      </c>
      <c r="S17" s="622"/>
      <c r="T17" s="622"/>
      <c r="U17" s="622"/>
      <c r="V17" s="622"/>
      <c r="W17" s="622"/>
      <c r="X17" s="622"/>
      <c r="Y17" s="623"/>
      <c r="Z17" s="624">
        <v>0.1</v>
      </c>
      <c r="AA17" s="624"/>
      <c r="AB17" s="624"/>
      <c r="AC17" s="624"/>
      <c r="AD17" s="625">
        <v>13814</v>
      </c>
      <c r="AE17" s="625"/>
      <c r="AF17" s="625"/>
      <c r="AG17" s="625"/>
      <c r="AH17" s="625"/>
      <c r="AI17" s="625"/>
      <c r="AJ17" s="625"/>
      <c r="AK17" s="625"/>
      <c r="AL17" s="626">
        <v>0.2</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125</v>
      </c>
      <c r="BP17" s="624"/>
      <c r="BQ17" s="624"/>
      <c r="BR17" s="624"/>
      <c r="BS17" s="630" t="s">
        <v>227</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1746179</v>
      </c>
      <c r="CS17" s="622"/>
      <c r="CT17" s="622"/>
      <c r="CU17" s="622"/>
      <c r="CV17" s="622"/>
      <c r="CW17" s="622"/>
      <c r="CX17" s="622"/>
      <c r="CY17" s="623"/>
      <c r="CZ17" s="624">
        <v>9.9</v>
      </c>
      <c r="DA17" s="624"/>
      <c r="DB17" s="624"/>
      <c r="DC17" s="624"/>
      <c r="DD17" s="630" t="s">
        <v>125</v>
      </c>
      <c r="DE17" s="622"/>
      <c r="DF17" s="622"/>
      <c r="DG17" s="622"/>
      <c r="DH17" s="622"/>
      <c r="DI17" s="622"/>
      <c r="DJ17" s="622"/>
      <c r="DK17" s="622"/>
      <c r="DL17" s="622"/>
      <c r="DM17" s="622"/>
      <c r="DN17" s="622"/>
      <c r="DO17" s="622"/>
      <c r="DP17" s="623"/>
      <c r="DQ17" s="630">
        <v>1702081</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5071321</v>
      </c>
      <c r="S18" s="622"/>
      <c r="T18" s="622"/>
      <c r="U18" s="622"/>
      <c r="V18" s="622"/>
      <c r="W18" s="622"/>
      <c r="X18" s="622"/>
      <c r="Y18" s="623"/>
      <c r="Z18" s="624">
        <v>27.6</v>
      </c>
      <c r="AA18" s="624"/>
      <c r="AB18" s="624"/>
      <c r="AC18" s="624"/>
      <c r="AD18" s="625">
        <v>4329725</v>
      </c>
      <c r="AE18" s="625"/>
      <c r="AF18" s="625"/>
      <c r="AG18" s="625"/>
      <c r="AH18" s="625"/>
      <c r="AI18" s="625"/>
      <c r="AJ18" s="625"/>
      <c r="AK18" s="625"/>
      <c r="AL18" s="626">
        <v>50.5</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125</v>
      </c>
      <c r="BH18" s="622"/>
      <c r="BI18" s="622"/>
      <c r="BJ18" s="622"/>
      <c r="BK18" s="622"/>
      <c r="BL18" s="622"/>
      <c r="BM18" s="622"/>
      <c r="BN18" s="623"/>
      <c r="BO18" s="624" t="s">
        <v>227</v>
      </c>
      <c r="BP18" s="624"/>
      <c r="BQ18" s="624"/>
      <c r="BR18" s="624"/>
      <c r="BS18" s="630" t="s">
        <v>125</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125</v>
      </c>
      <c r="CS18" s="622"/>
      <c r="CT18" s="622"/>
      <c r="CU18" s="622"/>
      <c r="CV18" s="622"/>
      <c r="CW18" s="622"/>
      <c r="CX18" s="622"/>
      <c r="CY18" s="623"/>
      <c r="CZ18" s="624" t="s">
        <v>125</v>
      </c>
      <c r="DA18" s="624"/>
      <c r="DB18" s="624"/>
      <c r="DC18" s="624"/>
      <c r="DD18" s="630" t="s">
        <v>125</v>
      </c>
      <c r="DE18" s="622"/>
      <c r="DF18" s="622"/>
      <c r="DG18" s="622"/>
      <c r="DH18" s="622"/>
      <c r="DI18" s="622"/>
      <c r="DJ18" s="622"/>
      <c r="DK18" s="622"/>
      <c r="DL18" s="622"/>
      <c r="DM18" s="622"/>
      <c r="DN18" s="622"/>
      <c r="DO18" s="622"/>
      <c r="DP18" s="623"/>
      <c r="DQ18" s="630" t="s">
        <v>125</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4329725</v>
      </c>
      <c r="S19" s="622"/>
      <c r="T19" s="622"/>
      <c r="U19" s="622"/>
      <c r="V19" s="622"/>
      <c r="W19" s="622"/>
      <c r="X19" s="622"/>
      <c r="Y19" s="623"/>
      <c r="Z19" s="624">
        <v>23.5</v>
      </c>
      <c r="AA19" s="624"/>
      <c r="AB19" s="624"/>
      <c r="AC19" s="624"/>
      <c r="AD19" s="625">
        <v>4329725</v>
      </c>
      <c r="AE19" s="625"/>
      <c r="AF19" s="625"/>
      <c r="AG19" s="625"/>
      <c r="AH19" s="625"/>
      <c r="AI19" s="625"/>
      <c r="AJ19" s="625"/>
      <c r="AK19" s="625"/>
      <c r="AL19" s="626">
        <v>50.5</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223028</v>
      </c>
      <c r="BH19" s="622"/>
      <c r="BI19" s="622"/>
      <c r="BJ19" s="622"/>
      <c r="BK19" s="622"/>
      <c r="BL19" s="622"/>
      <c r="BM19" s="622"/>
      <c r="BN19" s="623"/>
      <c r="BO19" s="624">
        <v>6.1</v>
      </c>
      <c r="BP19" s="624"/>
      <c r="BQ19" s="624"/>
      <c r="BR19" s="624"/>
      <c r="BS19" s="630" t="s">
        <v>227</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227</v>
      </c>
      <c r="CS19" s="622"/>
      <c r="CT19" s="622"/>
      <c r="CU19" s="622"/>
      <c r="CV19" s="622"/>
      <c r="CW19" s="622"/>
      <c r="CX19" s="622"/>
      <c r="CY19" s="623"/>
      <c r="CZ19" s="624" t="s">
        <v>227</v>
      </c>
      <c r="DA19" s="624"/>
      <c r="DB19" s="624"/>
      <c r="DC19" s="624"/>
      <c r="DD19" s="630" t="s">
        <v>125</v>
      </c>
      <c r="DE19" s="622"/>
      <c r="DF19" s="622"/>
      <c r="DG19" s="622"/>
      <c r="DH19" s="622"/>
      <c r="DI19" s="622"/>
      <c r="DJ19" s="622"/>
      <c r="DK19" s="622"/>
      <c r="DL19" s="622"/>
      <c r="DM19" s="622"/>
      <c r="DN19" s="622"/>
      <c r="DO19" s="622"/>
      <c r="DP19" s="623"/>
      <c r="DQ19" s="630" t="s">
        <v>125</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741596</v>
      </c>
      <c r="S20" s="622"/>
      <c r="T20" s="622"/>
      <c r="U20" s="622"/>
      <c r="V20" s="622"/>
      <c r="W20" s="622"/>
      <c r="X20" s="622"/>
      <c r="Y20" s="623"/>
      <c r="Z20" s="624">
        <v>4</v>
      </c>
      <c r="AA20" s="624"/>
      <c r="AB20" s="624"/>
      <c r="AC20" s="624"/>
      <c r="AD20" s="625" t="s">
        <v>125</v>
      </c>
      <c r="AE20" s="625"/>
      <c r="AF20" s="625"/>
      <c r="AG20" s="625"/>
      <c r="AH20" s="625"/>
      <c r="AI20" s="625"/>
      <c r="AJ20" s="625"/>
      <c r="AK20" s="625"/>
      <c r="AL20" s="626" t="s">
        <v>125</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223028</v>
      </c>
      <c r="BH20" s="622"/>
      <c r="BI20" s="622"/>
      <c r="BJ20" s="622"/>
      <c r="BK20" s="622"/>
      <c r="BL20" s="622"/>
      <c r="BM20" s="622"/>
      <c r="BN20" s="623"/>
      <c r="BO20" s="624">
        <v>6.1</v>
      </c>
      <c r="BP20" s="624"/>
      <c r="BQ20" s="624"/>
      <c r="BR20" s="624"/>
      <c r="BS20" s="630" t="s">
        <v>125</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17694636</v>
      </c>
      <c r="CS20" s="622"/>
      <c r="CT20" s="622"/>
      <c r="CU20" s="622"/>
      <c r="CV20" s="622"/>
      <c r="CW20" s="622"/>
      <c r="CX20" s="622"/>
      <c r="CY20" s="623"/>
      <c r="CZ20" s="624">
        <v>100</v>
      </c>
      <c r="DA20" s="624"/>
      <c r="DB20" s="624"/>
      <c r="DC20" s="624"/>
      <c r="DD20" s="630">
        <v>3674961</v>
      </c>
      <c r="DE20" s="622"/>
      <c r="DF20" s="622"/>
      <c r="DG20" s="622"/>
      <c r="DH20" s="622"/>
      <c r="DI20" s="622"/>
      <c r="DJ20" s="622"/>
      <c r="DK20" s="622"/>
      <c r="DL20" s="622"/>
      <c r="DM20" s="622"/>
      <c r="DN20" s="622"/>
      <c r="DO20" s="622"/>
      <c r="DP20" s="623"/>
      <c r="DQ20" s="630">
        <v>11043621</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t="s">
        <v>227</v>
      </c>
      <c r="S21" s="622"/>
      <c r="T21" s="622"/>
      <c r="U21" s="622"/>
      <c r="V21" s="622"/>
      <c r="W21" s="622"/>
      <c r="X21" s="622"/>
      <c r="Y21" s="623"/>
      <c r="Z21" s="624" t="s">
        <v>125</v>
      </c>
      <c r="AA21" s="624"/>
      <c r="AB21" s="624"/>
      <c r="AC21" s="624"/>
      <c r="AD21" s="625" t="s">
        <v>227</v>
      </c>
      <c r="AE21" s="625"/>
      <c r="AF21" s="625"/>
      <c r="AG21" s="625"/>
      <c r="AH21" s="625"/>
      <c r="AI21" s="625"/>
      <c r="AJ21" s="625"/>
      <c r="AK21" s="625"/>
      <c r="AL21" s="626" t="s">
        <v>125</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125</v>
      </c>
      <c r="BH21" s="622"/>
      <c r="BI21" s="622"/>
      <c r="BJ21" s="622"/>
      <c r="BK21" s="622"/>
      <c r="BL21" s="622"/>
      <c r="BM21" s="622"/>
      <c r="BN21" s="623"/>
      <c r="BO21" s="624" t="s">
        <v>125</v>
      </c>
      <c r="BP21" s="624"/>
      <c r="BQ21" s="624"/>
      <c r="BR21" s="624"/>
      <c r="BS21" s="630" t="s">
        <v>227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9490224</v>
      </c>
      <c r="S22" s="622"/>
      <c r="T22" s="622"/>
      <c r="U22" s="622"/>
      <c r="V22" s="622"/>
      <c r="W22" s="622"/>
      <c r="X22" s="622"/>
      <c r="Y22" s="623"/>
      <c r="Z22" s="624">
        <v>51.6</v>
      </c>
      <c r="AA22" s="624"/>
      <c r="AB22" s="624"/>
      <c r="AC22" s="624"/>
      <c r="AD22" s="625">
        <v>8525600</v>
      </c>
      <c r="AE22" s="625"/>
      <c r="AF22" s="625"/>
      <c r="AG22" s="625"/>
      <c r="AH22" s="625"/>
      <c r="AI22" s="625"/>
      <c r="AJ22" s="625"/>
      <c r="AK22" s="625"/>
      <c r="AL22" s="626">
        <v>99.5</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125</v>
      </c>
      <c r="BH22" s="622"/>
      <c r="BI22" s="622"/>
      <c r="BJ22" s="622"/>
      <c r="BK22" s="622"/>
      <c r="BL22" s="622"/>
      <c r="BM22" s="622"/>
      <c r="BN22" s="623"/>
      <c r="BO22" s="624" t="s">
        <v>125</v>
      </c>
      <c r="BP22" s="624"/>
      <c r="BQ22" s="624"/>
      <c r="BR22" s="624"/>
      <c r="BS22" s="630" t="s">
        <v>125</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3006</v>
      </c>
      <c r="S23" s="622"/>
      <c r="T23" s="622"/>
      <c r="U23" s="622"/>
      <c r="V23" s="622"/>
      <c r="W23" s="622"/>
      <c r="X23" s="622"/>
      <c r="Y23" s="623"/>
      <c r="Z23" s="624">
        <v>0</v>
      </c>
      <c r="AA23" s="624"/>
      <c r="AB23" s="624"/>
      <c r="AC23" s="624"/>
      <c r="AD23" s="625">
        <v>3006</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v>223028</v>
      </c>
      <c r="BH23" s="622"/>
      <c r="BI23" s="622"/>
      <c r="BJ23" s="622"/>
      <c r="BK23" s="622"/>
      <c r="BL23" s="622"/>
      <c r="BM23" s="622"/>
      <c r="BN23" s="623"/>
      <c r="BO23" s="624">
        <v>6.1</v>
      </c>
      <c r="BP23" s="624"/>
      <c r="BQ23" s="624"/>
      <c r="BR23" s="624"/>
      <c r="BS23" s="630" t="s">
        <v>125</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228365</v>
      </c>
      <c r="S24" s="622"/>
      <c r="T24" s="622"/>
      <c r="U24" s="622"/>
      <c r="V24" s="622"/>
      <c r="W24" s="622"/>
      <c r="X24" s="622"/>
      <c r="Y24" s="623"/>
      <c r="Z24" s="624">
        <v>1.2</v>
      </c>
      <c r="AA24" s="624"/>
      <c r="AB24" s="624"/>
      <c r="AC24" s="624"/>
      <c r="AD24" s="625" t="s">
        <v>227</v>
      </c>
      <c r="AE24" s="625"/>
      <c r="AF24" s="625"/>
      <c r="AG24" s="625"/>
      <c r="AH24" s="625"/>
      <c r="AI24" s="625"/>
      <c r="AJ24" s="625"/>
      <c r="AK24" s="625"/>
      <c r="AL24" s="626" t="s">
        <v>125</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227</v>
      </c>
      <c r="BH24" s="622"/>
      <c r="BI24" s="622"/>
      <c r="BJ24" s="622"/>
      <c r="BK24" s="622"/>
      <c r="BL24" s="622"/>
      <c r="BM24" s="622"/>
      <c r="BN24" s="623"/>
      <c r="BO24" s="624" t="s">
        <v>125</v>
      </c>
      <c r="BP24" s="624"/>
      <c r="BQ24" s="624"/>
      <c r="BR24" s="624"/>
      <c r="BS24" s="630" t="s">
        <v>125</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6837700</v>
      </c>
      <c r="CS24" s="611"/>
      <c r="CT24" s="611"/>
      <c r="CU24" s="611"/>
      <c r="CV24" s="611"/>
      <c r="CW24" s="611"/>
      <c r="CX24" s="611"/>
      <c r="CY24" s="612"/>
      <c r="CZ24" s="615">
        <v>38.6</v>
      </c>
      <c r="DA24" s="616"/>
      <c r="DB24" s="616"/>
      <c r="DC24" s="635"/>
      <c r="DD24" s="656">
        <v>4699790</v>
      </c>
      <c r="DE24" s="611"/>
      <c r="DF24" s="611"/>
      <c r="DG24" s="611"/>
      <c r="DH24" s="611"/>
      <c r="DI24" s="611"/>
      <c r="DJ24" s="611"/>
      <c r="DK24" s="612"/>
      <c r="DL24" s="656">
        <v>4388985</v>
      </c>
      <c r="DM24" s="611"/>
      <c r="DN24" s="611"/>
      <c r="DO24" s="611"/>
      <c r="DP24" s="611"/>
      <c r="DQ24" s="611"/>
      <c r="DR24" s="611"/>
      <c r="DS24" s="611"/>
      <c r="DT24" s="611"/>
      <c r="DU24" s="611"/>
      <c r="DV24" s="612"/>
      <c r="DW24" s="615">
        <v>48.5</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237528</v>
      </c>
      <c r="S25" s="622"/>
      <c r="T25" s="622"/>
      <c r="U25" s="622"/>
      <c r="V25" s="622"/>
      <c r="W25" s="622"/>
      <c r="X25" s="622"/>
      <c r="Y25" s="623"/>
      <c r="Z25" s="624">
        <v>1.3</v>
      </c>
      <c r="AA25" s="624"/>
      <c r="AB25" s="624"/>
      <c r="AC25" s="624"/>
      <c r="AD25" s="625">
        <v>14326</v>
      </c>
      <c r="AE25" s="625"/>
      <c r="AF25" s="625"/>
      <c r="AG25" s="625"/>
      <c r="AH25" s="625"/>
      <c r="AI25" s="625"/>
      <c r="AJ25" s="625"/>
      <c r="AK25" s="625"/>
      <c r="AL25" s="626">
        <v>0.2</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227</v>
      </c>
      <c r="BH25" s="622"/>
      <c r="BI25" s="622"/>
      <c r="BJ25" s="622"/>
      <c r="BK25" s="622"/>
      <c r="BL25" s="622"/>
      <c r="BM25" s="622"/>
      <c r="BN25" s="623"/>
      <c r="BO25" s="624" t="s">
        <v>227</v>
      </c>
      <c r="BP25" s="624"/>
      <c r="BQ25" s="624"/>
      <c r="BR25" s="624"/>
      <c r="BS25" s="630" t="s">
        <v>125</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2577330</v>
      </c>
      <c r="CS25" s="657"/>
      <c r="CT25" s="657"/>
      <c r="CU25" s="657"/>
      <c r="CV25" s="657"/>
      <c r="CW25" s="657"/>
      <c r="CX25" s="657"/>
      <c r="CY25" s="658"/>
      <c r="CZ25" s="626">
        <v>14.6</v>
      </c>
      <c r="DA25" s="654"/>
      <c r="DB25" s="654"/>
      <c r="DC25" s="659"/>
      <c r="DD25" s="630">
        <v>2282160</v>
      </c>
      <c r="DE25" s="657"/>
      <c r="DF25" s="657"/>
      <c r="DG25" s="657"/>
      <c r="DH25" s="657"/>
      <c r="DI25" s="657"/>
      <c r="DJ25" s="657"/>
      <c r="DK25" s="658"/>
      <c r="DL25" s="630">
        <v>2111155</v>
      </c>
      <c r="DM25" s="657"/>
      <c r="DN25" s="657"/>
      <c r="DO25" s="657"/>
      <c r="DP25" s="657"/>
      <c r="DQ25" s="657"/>
      <c r="DR25" s="657"/>
      <c r="DS25" s="657"/>
      <c r="DT25" s="657"/>
      <c r="DU25" s="657"/>
      <c r="DV25" s="658"/>
      <c r="DW25" s="626">
        <v>23.4</v>
      </c>
      <c r="DX25" s="654"/>
      <c r="DY25" s="654"/>
      <c r="DZ25" s="654"/>
      <c r="EA25" s="654"/>
      <c r="EB25" s="654"/>
      <c r="EC25" s="655"/>
    </row>
    <row r="26" spans="2:133" ht="11.25" customHeight="1" x14ac:dyDescent="0.15">
      <c r="B26" s="618" t="s">
        <v>288</v>
      </c>
      <c r="C26" s="619"/>
      <c r="D26" s="619"/>
      <c r="E26" s="619"/>
      <c r="F26" s="619"/>
      <c r="G26" s="619"/>
      <c r="H26" s="619"/>
      <c r="I26" s="619"/>
      <c r="J26" s="619"/>
      <c r="K26" s="619"/>
      <c r="L26" s="619"/>
      <c r="M26" s="619"/>
      <c r="N26" s="619"/>
      <c r="O26" s="619"/>
      <c r="P26" s="619"/>
      <c r="Q26" s="620"/>
      <c r="R26" s="621">
        <v>69370</v>
      </c>
      <c r="S26" s="622"/>
      <c r="T26" s="622"/>
      <c r="U26" s="622"/>
      <c r="V26" s="622"/>
      <c r="W26" s="622"/>
      <c r="X26" s="622"/>
      <c r="Y26" s="623"/>
      <c r="Z26" s="624">
        <v>0.4</v>
      </c>
      <c r="AA26" s="624"/>
      <c r="AB26" s="624"/>
      <c r="AC26" s="624"/>
      <c r="AD26" s="625" t="s">
        <v>227</v>
      </c>
      <c r="AE26" s="625"/>
      <c r="AF26" s="625"/>
      <c r="AG26" s="625"/>
      <c r="AH26" s="625"/>
      <c r="AI26" s="625"/>
      <c r="AJ26" s="625"/>
      <c r="AK26" s="625"/>
      <c r="AL26" s="626" t="s">
        <v>125</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125</v>
      </c>
      <c r="BH26" s="622"/>
      <c r="BI26" s="622"/>
      <c r="BJ26" s="622"/>
      <c r="BK26" s="622"/>
      <c r="BL26" s="622"/>
      <c r="BM26" s="622"/>
      <c r="BN26" s="623"/>
      <c r="BO26" s="624" t="s">
        <v>125</v>
      </c>
      <c r="BP26" s="624"/>
      <c r="BQ26" s="624"/>
      <c r="BR26" s="624"/>
      <c r="BS26" s="630" t="s">
        <v>227</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1404936</v>
      </c>
      <c r="CS26" s="622"/>
      <c r="CT26" s="622"/>
      <c r="CU26" s="622"/>
      <c r="CV26" s="622"/>
      <c r="CW26" s="622"/>
      <c r="CX26" s="622"/>
      <c r="CY26" s="623"/>
      <c r="CZ26" s="626">
        <v>7.9</v>
      </c>
      <c r="DA26" s="654"/>
      <c r="DB26" s="654"/>
      <c r="DC26" s="659"/>
      <c r="DD26" s="630">
        <v>1246233</v>
      </c>
      <c r="DE26" s="622"/>
      <c r="DF26" s="622"/>
      <c r="DG26" s="622"/>
      <c r="DH26" s="622"/>
      <c r="DI26" s="622"/>
      <c r="DJ26" s="622"/>
      <c r="DK26" s="623"/>
      <c r="DL26" s="630" t="s">
        <v>227</v>
      </c>
      <c r="DM26" s="622"/>
      <c r="DN26" s="622"/>
      <c r="DO26" s="622"/>
      <c r="DP26" s="622"/>
      <c r="DQ26" s="622"/>
      <c r="DR26" s="622"/>
      <c r="DS26" s="622"/>
      <c r="DT26" s="622"/>
      <c r="DU26" s="622"/>
      <c r="DV26" s="623"/>
      <c r="DW26" s="626" t="s">
        <v>125</v>
      </c>
      <c r="DX26" s="654"/>
      <c r="DY26" s="654"/>
      <c r="DZ26" s="654"/>
      <c r="EA26" s="654"/>
      <c r="EB26" s="654"/>
      <c r="EC26" s="655"/>
    </row>
    <row r="27" spans="2:133" ht="11.25" customHeight="1" x14ac:dyDescent="0.15">
      <c r="B27" s="618" t="s">
        <v>291</v>
      </c>
      <c r="C27" s="619"/>
      <c r="D27" s="619"/>
      <c r="E27" s="619"/>
      <c r="F27" s="619"/>
      <c r="G27" s="619"/>
      <c r="H27" s="619"/>
      <c r="I27" s="619"/>
      <c r="J27" s="619"/>
      <c r="K27" s="619"/>
      <c r="L27" s="619"/>
      <c r="M27" s="619"/>
      <c r="N27" s="619"/>
      <c r="O27" s="619"/>
      <c r="P27" s="619"/>
      <c r="Q27" s="620"/>
      <c r="R27" s="621">
        <v>2343354</v>
      </c>
      <c r="S27" s="622"/>
      <c r="T27" s="622"/>
      <c r="U27" s="622"/>
      <c r="V27" s="622"/>
      <c r="W27" s="622"/>
      <c r="X27" s="622"/>
      <c r="Y27" s="623"/>
      <c r="Z27" s="624">
        <v>12.7</v>
      </c>
      <c r="AA27" s="624"/>
      <c r="AB27" s="624"/>
      <c r="AC27" s="624"/>
      <c r="AD27" s="625" t="s">
        <v>125</v>
      </c>
      <c r="AE27" s="625"/>
      <c r="AF27" s="625"/>
      <c r="AG27" s="625"/>
      <c r="AH27" s="625"/>
      <c r="AI27" s="625"/>
      <c r="AJ27" s="625"/>
      <c r="AK27" s="625"/>
      <c r="AL27" s="626" t="s">
        <v>125</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3652672</v>
      </c>
      <c r="BH27" s="622"/>
      <c r="BI27" s="622"/>
      <c r="BJ27" s="622"/>
      <c r="BK27" s="622"/>
      <c r="BL27" s="622"/>
      <c r="BM27" s="622"/>
      <c r="BN27" s="623"/>
      <c r="BO27" s="624">
        <v>100</v>
      </c>
      <c r="BP27" s="624"/>
      <c r="BQ27" s="624"/>
      <c r="BR27" s="624"/>
      <c r="BS27" s="630">
        <v>40062</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2514220</v>
      </c>
      <c r="CS27" s="657"/>
      <c r="CT27" s="657"/>
      <c r="CU27" s="657"/>
      <c r="CV27" s="657"/>
      <c r="CW27" s="657"/>
      <c r="CX27" s="657"/>
      <c r="CY27" s="658"/>
      <c r="CZ27" s="626">
        <v>14.2</v>
      </c>
      <c r="DA27" s="654"/>
      <c r="DB27" s="654"/>
      <c r="DC27" s="659"/>
      <c r="DD27" s="630">
        <v>715578</v>
      </c>
      <c r="DE27" s="657"/>
      <c r="DF27" s="657"/>
      <c r="DG27" s="657"/>
      <c r="DH27" s="657"/>
      <c r="DI27" s="657"/>
      <c r="DJ27" s="657"/>
      <c r="DK27" s="658"/>
      <c r="DL27" s="630">
        <v>712318</v>
      </c>
      <c r="DM27" s="657"/>
      <c r="DN27" s="657"/>
      <c r="DO27" s="657"/>
      <c r="DP27" s="657"/>
      <c r="DQ27" s="657"/>
      <c r="DR27" s="657"/>
      <c r="DS27" s="657"/>
      <c r="DT27" s="657"/>
      <c r="DU27" s="657"/>
      <c r="DV27" s="658"/>
      <c r="DW27" s="626">
        <v>7.9</v>
      </c>
      <c r="DX27" s="654"/>
      <c r="DY27" s="654"/>
      <c r="DZ27" s="654"/>
      <c r="EA27" s="654"/>
      <c r="EB27" s="654"/>
      <c r="EC27" s="655"/>
    </row>
    <row r="28" spans="2:133" ht="11.25" customHeight="1" x14ac:dyDescent="0.15">
      <c r="B28" s="663" t="s">
        <v>294</v>
      </c>
      <c r="C28" s="664"/>
      <c r="D28" s="664"/>
      <c r="E28" s="664"/>
      <c r="F28" s="664"/>
      <c r="G28" s="664"/>
      <c r="H28" s="664"/>
      <c r="I28" s="664"/>
      <c r="J28" s="664"/>
      <c r="K28" s="664"/>
      <c r="L28" s="664"/>
      <c r="M28" s="664"/>
      <c r="N28" s="664"/>
      <c r="O28" s="664"/>
      <c r="P28" s="664"/>
      <c r="Q28" s="665"/>
      <c r="R28" s="621" t="s">
        <v>125</v>
      </c>
      <c r="S28" s="622"/>
      <c r="T28" s="622"/>
      <c r="U28" s="622"/>
      <c r="V28" s="622"/>
      <c r="W28" s="622"/>
      <c r="X28" s="622"/>
      <c r="Y28" s="623"/>
      <c r="Z28" s="624" t="s">
        <v>227</v>
      </c>
      <c r="AA28" s="624"/>
      <c r="AB28" s="624"/>
      <c r="AC28" s="624"/>
      <c r="AD28" s="625" t="s">
        <v>125</v>
      </c>
      <c r="AE28" s="625"/>
      <c r="AF28" s="625"/>
      <c r="AG28" s="625"/>
      <c r="AH28" s="625"/>
      <c r="AI28" s="625"/>
      <c r="AJ28" s="625"/>
      <c r="AK28" s="625"/>
      <c r="AL28" s="626" t="s">
        <v>125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1746150</v>
      </c>
      <c r="CS28" s="622"/>
      <c r="CT28" s="622"/>
      <c r="CU28" s="622"/>
      <c r="CV28" s="622"/>
      <c r="CW28" s="622"/>
      <c r="CX28" s="622"/>
      <c r="CY28" s="623"/>
      <c r="CZ28" s="626">
        <v>9.9</v>
      </c>
      <c r="DA28" s="654"/>
      <c r="DB28" s="654"/>
      <c r="DC28" s="659"/>
      <c r="DD28" s="630">
        <v>1702052</v>
      </c>
      <c r="DE28" s="622"/>
      <c r="DF28" s="622"/>
      <c r="DG28" s="622"/>
      <c r="DH28" s="622"/>
      <c r="DI28" s="622"/>
      <c r="DJ28" s="622"/>
      <c r="DK28" s="623"/>
      <c r="DL28" s="630">
        <v>1565512</v>
      </c>
      <c r="DM28" s="622"/>
      <c r="DN28" s="622"/>
      <c r="DO28" s="622"/>
      <c r="DP28" s="622"/>
      <c r="DQ28" s="622"/>
      <c r="DR28" s="622"/>
      <c r="DS28" s="622"/>
      <c r="DT28" s="622"/>
      <c r="DU28" s="622"/>
      <c r="DV28" s="623"/>
      <c r="DW28" s="626">
        <v>17.3</v>
      </c>
      <c r="DX28" s="654"/>
      <c r="DY28" s="654"/>
      <c r="DZ28" s="654"/>
      <c r="EA28" s="654"/>
      <c r="EB28" s="654"/>
      <c r="EC28" s="655"/>
    </row>
    <row r="29" spans="2:133" ht="11.25" customHeight="1" x14ac:dyDescent="0.15">
      <c r="B29" s="618" t="s">
        <v>296</v>
      </c>
      <c r="C29" s="619"/>
      <c r="D29" s="619"/>
      <c r="E29" s="619"/>
      <c r="F29" s="619"/>
      <c r="G29" s="619"/>
      <c r="H29" s="619"/>
      <c r="I29" s="619"/>
      <c r="J29" s="619"/>
      <c r="K29" s="619"/>
      <c r="L29" s="619"/>
      <c r="M29" s="619"/>
      <c r="N29" s="619"/>
      <c r="O29" s="619"/>
      <c r="P29" s="619"/>
      <c r="Q29" s="620"/>
      <c r="R29" s="621">
        <v>1687985</v>
      </c>
      <c r="S29" s="622"/>
      <c r="T29" s="622"/>
      <c r="U29" s="622"/>
      <c r="V29" s="622"/>
      <c r="W29" s="622"/>
      <c r="X29" s="622"/>
      <c r="Y29" s="623"/>
      <c r="Z29" s="624">
        <v>9.1999999999999993</v>
      </c>
      <c r="AA29" s="624"/>
      <c r="AB29" s="624"/>
      <c r="AC29" s="624"/>
      <c r="AD29" s="625" t="s">
        <v>227</v>
      </c>
      <c r="AE29" s="625"/>
      <c r="AF29" s="625"/>
      <c r="AG29" s="625"/>
      <c r="AH29" s="625"/>
      <c r="AI29" s="625"/>
      <c r="AJ29" s="625"/>
      <c r="AK29" s="625"/>
      <c r="AL29" s="626" t="s">
        <v>227</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64</v>
      </c>
      <c r="CG29" s="637"/>
      <c r="CH29" s="637"/>
      <c r="CI29" s="637"/>
      <c r="CJ29" s="637"/>
      <c r="CK29" s="637"/>
      <c r="CL29" s="637"/>
      <c r="CM29" s="637"/>
      <c r="CN29" s="637"/>
      <c r="CO29" s="637"/>
      <c r="CP29" s="637"/>
      <c r="CQ29" s="638"/>
      <c r="CR29" s="621">
        <v>1746045</v>
      </c>
      <c r="CS29" s="657"/>
      <c r="CT29" s="657"/>
      <c r="CU29" s="657"/>
      <c r="CV29" s="657"/>
      <c r="CW29" s="657"/>
      <c r="CX29" s="657"/>
      <c r="CY29" s="658"/>
      <c r="CZ29" s="626">
        <v>9.9</v>
      </c>
      <c r="DA29" s="654"/>
      <c r="DB29" s="654"/>
      <c r="DC29" s="659"/>
      <c r="DD29" s="630">
        <v>1701947</v>
      </c>
      <c r="DE29" s="657"/>
      <c r="DF29" s="657"/>
      <c r="DG29" s="657"/>
      <c r="DH29" s="657"/>
      <c r="DI29" s="657"/>
      <c r="DJ29" s="657"/>
      <c r="DK29" s="658"/>
      <c r="DL29" s="630">
        <v>1565407</v>
      </c>
      <c r="DM29" s="657"/>
      <c r="DN29" s="657"/>
      <c r="DO29" s="657"/>
      <c r="DP29" s="657"/>
      <c r="DQ29" s="657"/>
      <c r="DR29" s="657"/>
      <c r="DS29" s="657"/>
      <c r="DT29" s="657"/>
      <c r="DU29" s="657"/>
      <c r="DV29" s="658"/>
      <c r="DW29" s="626">
        <v>17.3</v>
      </c>
      <c r="DX29" s="654"/>
      <c r="DY29" s="654"/>
      <c r="DZ29" s="654"/>
      <c r="EA29" s="654"/>
      <c r="EB29" s="654"/>
      <c r="EC29" s="655"/>
    </row>
    <row r="30" spans="2:133" ht="11.25" customHeight="1" x14ac:dyDescent="0.15">
      <c r="B30" s="618" t="s">
        <v>300</v>
      </c>
      <c r="C30" s="619"/>
      <c r="D30" s="619"/>
      <c r="E30" s="619"/>
      <c r="F30" s="619"/>
      <c r="G30" s="619"/>
      <c r="H30" s="619"/>
      <c r="I30" s="619"/>
      <c r="J30" s="619"/>
      <c r="K30" s="619"/>
      <c r="L30" s="619"/>
      <c r="M30" s="619"/>
      <c r="N30" s="619"/>
      <c r="O30" s="619"/>
      <c r="P30" s="619"/>
      <c r="Q30" s="620"/>
      <c r="R30" s="621">
        <v>87148</v>
      </c>
      <c r="S30" s="622"/>
      <c r="T30" s="622"/>
      <c r="U30" s="622"/>
      <c r="V30" s="622"/>
      <c r="W30" s="622"/>
      <c r="X30" s="622"/>
      <c r="Y30" s="623"/>
      <c r="Z30" s="624">
        <v>0.5</v>
      </c>
      <c r="AA30" s="624"/>
      <c r="AB30" s="624"/>
      <c r="AC30" s="624"/>
      <c r="AD30" s="625">
        <v>24783</v>
      </c>
      <c r="AE30" s="625"/>
      <c r="AF30" s="625"/>
      <c r="AG30" s="625"/>
      <c r="AH30" s="625"/>
      <c r="AI30" s="625"/>
      <c r="AJ30" s="625"/>
      <c r="AK30" s="625"/>
      <c r="AL30" s="626">
        <v>0.3</v>
      </c>
      <c r="AM30" s="627"/>
      <c r="AN30" s="627"/>
      <c r="AO30" s="628"/>
      <c r="AP30" s="669" t="s">
        <v>301</v>
      </c>
      <c r="AQ30" s="670"/>
      <c r="AR30" s="670"/>
      <c r="AS30" s="670"/>
      <c r="AT30" s="675" t="s">
        <v>302</v>
      </c>
      <c r="AU30" s="210"/>
      <c r="AV30" s="210"/>
      <c r="AW30" s="210"/>
      <c r="AX30" s="607" t="s">
        <v>181</v>
      </c>
      <c r="AY30" s="608"/>
      <c r="AZ30" s="608"/>
      <c r="BA30" s="608"/>
      <c r="BB30" s="608"/>
      <c r="BC30" s="608"/>
      <c r="BD30" s="608"/>
      <c r="BE30" s="608"/>
      <c r="BF30" s="609"/>
      <c r="BG30" s="681">
        <v>98.7</v>
      </c>
      <c r="BH30" s="682"/>
      <c r="BI30" s="682"/>
      <c r="BJ30" s="682"/>
      <c r="BK30" s="682"/>
      <c r="BL30" s="682"/>
      <c r="BM30" s="616">
        <v>93.9</v>
      </c>
      <c r="BN30" s="682"/>
      <c r="BO30" s="682"/>
      <c r="BP30" s="682"/>
      <c r="BQ30" s="683"/>
      <c r="BR30" s="681">
        <v>98.6</v>
      </c>
      <c r="BS30" s="682"/>
      <c r="BT30" s="682"/>
      <c r="BU30" s="682"/>
      <c r="BV30" s="682"/>
      <c r="BW30" s="682"/>
      <c r="BX30" s="616">
        <v>93.3</v>
      </c>
      <c r="BY30" s="682"/>
      <c r="BZ30" s="682"/>
      <c r="CA30" s="682"/>
      <c r="CB30" s="683"/>
      <c r="CD30" s="686"/>
      <c r="CE30" s="687"/>
      <c r="CF30" s="636" t="s">
        <v>303</v>
      </c>
      <c r="CG30" s="637"/>
      <c r="CH30" s="637"/>
      <c r="CI30" s="637"/>
      <c r="CJ30" s="637"/>
      <c r="CK30" s="637"/>
      <c r="CL30" s="637"/>
      <c r="CM30" s="637"/>
      <c r="CN30" s="637"/>
      <c r="CO30" s="637"/>
      <c r="CP30" s="637"/>
      <c r="CQ30" s="638"/>
      <c r="CR30" s="621">
        <v>1601286</v>
      </c>
      <c r="CS30" s="622"/>
      <c r="CT30" s="622"/>
      <c r="CU30" s="622"/>
      <c r="CV30" s="622"/>
      <c r="CW30" s="622"/>
      <c r="CX30" s="622"/>
      <c r="CY30" s="623"/>
      <c r="CZ30" s="626">
        <v>9</v>
      </c>
      <c r="DA30" s="654"/>
      <c r="DB30" s="654"/>
      <c r="DC30" s="659"/>
      <c r="DD30" s="630">
        <v>1563971</v>
      </c>
      <c r="DE30" s="622"/>
      <c r="DF30" s="622"/>
      <c r="DG30" s="622"/>
      <c r="DH30" s="622"/>
      <c r="DI30" s="622"/>
      <c r="DJ30" s="622"/>
      <c r="DK30" s="623"/>
      <c r="DL30" s="630">
        <v>1427431</v>
      </c>
      <c r="DM30" s="622"/>
      <c r="DN30" s="622"/>
      <c r="DO30" s="622"/>
      <c r="DP30" s="622"/>
      <c r="DQ30" s="622"/>
      <c r="DR30" s="622"/>
      <c r="DS30" s="622"/>
      <c r="DT30" s="622"/>
      <c r="DU30" s="622"/>
      <c r="DV30" s="623"/>
      <c r="DW30" s="626">
        <v>15.8</v>
      </c>
      <c r="DX30" s="654"/>
      <c r="DY30" s="654"/>
      <c r="DZ30" s="654"/>
      <c r="EA30" s="654"/>
      <c r="EB30" s="654"/>
      <c r="EC30" s="655"/>
    </row>
    <row r="31" spans="2:133" ht="11.25" customHeight="1" x14ac:dyDescent="0.15">
      <c r="B31" s="618" t="s">
        <v>304</v>
      </c>
      <c r="C31" s="619"/>
      <c r="D31" s="619"/>
      <c r="E31" s="619"/>
      <c r="F31" s="619"/>
      <c r="G31" s="619"/>
      <c r="H31" s="619"/>
      <c r="I31" s="619"/>
      <c r="J31" s="619"/>
      <c r="K31" s="619"/>
      <c r="L31" s="619"/>
      <c r="M31" s="619"/>
      <c r="N31" s="619"/>
      <c r="O31" s="619"/>
      <c r="P31" s="619"/>
      <c r="Q31" s="620"/>
      <c r="R31" s="621">
        <v>278686</v>
      </c>
      <c r="S31" s="622"/>
      <c r="T31" s="622"/>
      <c r="U31" s="622"/>
      <c r="V31" s="622"/>
      <c r="W31" s="622"/>
      <c r="X31" s="622"/>
      <c r="Y31" s="623"/>
      <c r="Z31" s="624">
        <v>1.5</v>
      </c>
      <c r="AA31" s="624"/>
      <c r="AB31" s="624"/>
      <c r="AC31" s="624"/>
      <c r="AD31" s="625" t="s">
        <v>125</v>
      </c>
      <c r="AE31" s="625"/>
      <c r="AF31" s="625"/>
      <c r="AG31" s="625"/>
      <c r="AH31" s="625"/>
      <c r="AI31" s="625"/>
      <c r="AJ31" s="625"/>
      <c r="AK31" s="625"/>
      <c r="AL31" s="626" t="s">
        <v>125</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99.1</v>
      </c>
      <c r="BH31" s="657"/>
      <c r="BI31" s="657"/>
      <c r="BJ31" s="657"/>
      <c r="BK31" s="657"/>
      <c r="BL31" s="657"/>
      <c r="BM31" s="627">
        <v>96.4</v>
      </c>
      <c r="BN31" s="679"/>
      <c r="BO31" s="679"/>
      <c r="BP31" s="679"/>
      <c r="BQ31" s="680"/>
      <c r="BR31" s="678">
        <v>99.1</v>
      </c>
      <c r="BS31" s="657"/>
      <c r="BT31" s="657"/>
      <c r="BU31" s="657"/>
      <c r="BV31" s="657"/>
      <c r="BW31" s="657"/>
      <c r="BX31" s="627">
        <v>96</v>
      </c>
      <c r="BY31" s="679"/>
      <c r="BZ31" s="679"/>
      <c r="CA31" s="679"/>
      <c r="CB31" s="680"/>
      <c r="CD31" s="686"/>
      <c r="CE31" s="687"/>
      <c r="CF31" s="636" t="s">
        <v>307</v>
      </c>
      <c r="CG31" s="637"/>
      <c r="CH31" s="637"/>
      <c r="CI31" s="637"/>
      <c r="CJ31" s="637"/>
      <c r="CK31" s="637"/>
      <c r="CL31" s="637"/>
      <c r="CM31" s="637"/>
      <c r="CN31" s="637"/>
      <c r="CO31" s="637"/>
      <c r="CP31" s="637"/>
      <c r="CQ31" s="638"/>
      <c r="CR31" s="621">
        <v>144759</v>
      </c>
      <c r="CS31" s="657"/>
      <c r="CT31" s="657"/>
      <c r="CU31" s="657"/>
      <c r="CV31" s="657"/>
      <c r="CW31" s="657"/>
      <c r="CX31" s="657"/>
      <c r="CY31" s="658"/>
      <c r="CZ31" s="626">
        <v>0.8</v>
      </c>
      <c r="DA31" s="654"/>
      <c r="DB31" s="654"/>
      <c r="DC31" s="659"/>
      <c r="DD31" s="630">
        <v>137976</v>
      </c>
      <c r="DE31" s="657"/>
      <c r="DF31" s="657"/>
      <c r="DG31" s="657"/>
      <c r="DH31" s="657"/>
      <c r="DI31" s="657"/>
      <c r="DJ31" s="657"/>
      <c r="DK31" s="658"/>
      <c r="DL31" s="630">
        <v>137976</v>
      </c>
      <c r="DM31" s="657"/>
      <c r="DN31" s="657"/>
      <c r="DO31" s="657"/>
      <c r="DP31" s="657"/>
      <c r="DQ31" s="657"/>
      <c r="DR31" s="657"/>
      <c r="DS31" s="657"/>
      <c r="DT31" s="657"/>
      <c r="DU31" s="657"/>
      <c r="DV31" s="658"/>
      <c r="DW31" s="626">
        <v>1.5</v>
      </c>
      <c r="DX31" s="654"/>
      <c r="DY31" s="654"/>
      <c r="DZ31" s="654"/>
      <c r="EA31" s="654"/>
      <c r="EB31" s="654"/>
      <c r="EC31" s="655"/>
    </row>
    <row r="32" spans="2:133" ht="11.25" customHeight="1" x14ac:dyDescent="0.15">
      <c r="B32" s="618" t="s">
        <v>308</v>
      </c>
      <c r="C32" s="619"/>
      <c r="D32" s="619"/>
      <c r="E32" s="619"/>
      <c r="F32" s="619"/>
      <c r="G32" s="619"/>
      <c r="H32" s="619"/>
      <c r="I32" s="619"/>
      <c r="J32" s="619"/>
      <c r="K32" s="619"/>
      <c r="L32" s="619"/>
      <c r="M32" s="619"/>
      <c r="N32" s="619"/>
      <c r="O32" s="619"/>
      <c r="P32" s="619"/>
      <c r="Q32" s="620"/>
      <c r="R32" s="621">
        <v>632358</v>
      </c>
      <c r="S32" s="622"/>
      <c r="T32" s="622"/>
      <c r="U32" s="622"/>
      <c r="V32" s="622"/>
      <c r="W32" s="622"/>
      <c r="X32" s="622"/>
      <c r="Y32" s="623"/>
      <c r="Z32" s="624">
        <v>3.4</v>
      </c>
      <c r="AA32" s="624"/>
      <c r="AB32" s="624"/>
      <c r="AC32" s="624"/>
      <c r="AD32" s="625" t="s">
        <v>125</v>
      </c>
      <c r="AE32" s="625"/>
      <c r="AF32" s="625"/>
      <c r="AG32" s="625"/>
      <c r="AH32" s="625"/>
      <c r="AI32" s="625"/>
      <c r="AJ32" s="625"/>
      <c r="AK32" s="625"/>
      <c r="AL32" s="626" t="s">
        <v>227</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98.2</v>
      </c>
      <c r="BH32" s="691"/>
      <c r="BI32" s="691"/>
      <c r="BJ32" s="691"/>
      <c r="BK32" s="691"/>
      <c r="BL32" s="691"/>
      <c r="BM32" s="692">
        <v>91.2</v>
      </c>
      <c r="BN32" s="691"/>
      <c r="BO32" s="691"/>
      <c r="BP32" s="691"/>
      <c r="BQ32" s="693"/>
      <c r="BR32" s="690">
        <v>98</v>
      </c>
      <c r="BS32" s="691"/>
      <c r="BT32" s="691"/>
      <c r="BU32" s="691"/>
      <c r="BV32" s="691"/>
      <c r="BW32" s="691"/>
      <c r="BX32" s="692">
        <v>90.5</v>
      </c>
      <c r="BY32" s="691"/>
      <c r="BZ32" s="691"/>
      <c r="CA32" s="691"/>
      <c r="CB32" s="693"/>
      <c r="CD32" s="688"/>
      <c r="CE32" s="689"/>
      <c r="CF32" s="636" t="s">
        <v>310</v>
      </c>
      <c r="CG32" s="637"/>
      <c r="CH32" s="637"/>
      <c r="CI32" s="637"/>
      <c r="CJ32" s="637"/>
      <c r="CK32" s="637"/>
      <c r="CL32" s="637"/>
      <c r="CM32" s="637"/>
      <c r="CN32" s="637"/>
      <c r="CO32" s="637"/>
      <c r="CP32" s="637"/>
      <c r="CQ32" s="638"/>
      <c r="CR32" s="621">
        <v>105</v>
      </c>
      <c r="CS32" s="622"/>
      <c r="CT32" s="622"/>
      <c r="CU32" s="622"/>
      <c r="CV32" s="622"/>
      <c r="CW32" s="622"/>
      <c r="CX32" s="622"/>
      <c r="CY32" s="623"/>
      <c r="CZ32" s="626">
        <v>0</v>
      </c>
      <c r="DA32" s="654"/>
      <c r="DB32" s="654"/>
      <c r="DC32" s="659"/>
      <c r="DD32" s="630">
        <v>105</v>
      </c>
      <c r="DE32" s="622"/>
      <c r="DF32" s="622"/>
      <c r="DG32" s="622"/>
      <c r="DH32" s="622"/>
      <c r="DI32" s="622"/>
      <c r="DJ32" s="622"/>
      <c r="DK32" s="623"/>
      <c r="DL32" s="630">
        <v>105</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18" t="s">
        <v>311</v>
      </c>
      <c r="C33" s="619"/>
      <c r="D33" s="619"/>
      <c r="E33" s="619"/>
      <c r="F33" s="619"/>
      <c r="G33" s="619"/>
      <c r="H33" s="619"/>
      <c r="I33" s="619"/>
      <c r="J33" s="619"/>
      <c r="K33" s="619"/>
      <c r="L33" s="619"/>
      <c r="M33" s="619"/>
      <c r="N33" s="619"/>
      <c r="O33" s="619"/>
      <c r="P33" s="619"/>
      <c r="Q33" s="620"/>
      <c r="R33" s="621">
        <v>549194</v>
      </c>
      <c r="S33" s="622"/>
      <c r="T33" s="622"/>
      <c r="U33" s="622"/>
      <c r="V33" s="622"/>
      <c r="W33" s="622"/>
      <c r="X33" s="622"/>
      <c r="Y33" s="623"/>
      <c r="Z33" s="624">
        <v>3</v>
      </c>
      <c r="AA33" s="624"/>
      <c r="AB33" s="624"/>
      <c r="AC33" s="624"/>
      <c r="AD33" s="625" t="s">
        <v>125</v>
      </c>
      <c r="AE33" s="625"/>
      <c r="AF33" s="625"/>
      <c r="AG33" s="625"/>
      <c r="AH33" s="625"/>
      <c r="AI33" s="625"/>
      <c r="AJ33" s="625"/>
      <c r="AK33" s="625"/>
      <c r="AL33" s="626" t="s">
        <v>227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7006944</v>
      </c>
      <c r="CS33" s="657"/>
      <c r="CT33" s="657"/>
      <c r="CU33" s="657"/>
      <c r="CV33" s="657"/>
      <c r="CW33" s="657"/>
      <c r="CX33" s="657"/>
      <c r="CY33" s="658"/>
      <c r="CZ33" s="626">
        <v>39.6</v>
      </c>
      <c r="DA33" s="654"/>
      <c r="DB33" s="654"/>
      <c r="DC33" s="659"/>
      <c r="DD33" s="630">
        <v>5798729</v>
      </c>
      <c r="DE33" s="657"/>
      <c r="DF33" s="657"/>
      <c r="DG33" s="657"/>
      <c r="DH33" s="657"/>
      <c r="DI33" s="657"/>
      <c r="DJ33" s="657"/>
      <c r="DK33" s="658"/>
      <c r="DL33" s="630">
        <v>4542691</v>
      </c>
      <c r="DM33" s="657"/>
      <c r="DN33" s="657"/>
      <c r="DO33" s="657"/>
      <c r="DP33" s="657"/>
      <c r="DQ33" s="657"/>
      <c r="DR33" s="657"/>
      <c r="DS33" s="657"/>
      <c r="DT33" s="657"/>
      <c r="DU33" s="657"/>
      <c r="DV33" s="658"/>
      <c r="DW33" s="626">
        <v>50.2</v>
      </c>
      <c r="DX33" s="654"/>
      <c r="DY33" s="654"/>
      <c r="DZ33" s="654"/>
      <c r="EA33" s="654"/>
      <c r="EB33" s="654"/>
      <c r="EC33" s="655"/>
    </row>
    <row r="34" spans="2:133" ht="11.25" customHeight="1" x14ac:dyDescent="0.15">
      <c r="B34" s="618" t="s">
        <v>313</v>
      </c>
      <c r="C34" s="619"/>
      <c r="D34" s="619"/>
      <c r="E34" s="619"/>
      <c r="F34" s="619"/>
      <c r="G34" s="619"/>
      <c r="H34" s="619"/>
      <c r="I34" s="619"/>
      <c r="J34" s="619"/>
      <c r="K34" s="619"/>
      <c r="L34" s="619"/>
      <c r="M34" s="619"/>
      <c r="N34" s="619"/>
      <c r="O34" s="619"/>
      <c r="P34" s="619"/>
      <c r="Q34" s="620"/>
      <c r="R34" s="621">
        <v>578813</v>
      </c>
      <c r="S34" s="622"/>
      <c r="T34" s="622"/>
      <c r="U34" s="622"/>
      <c r="V34" s="622"/>
      <c r="W34" s="622"/>
      <c r="X34" s="622"/>
      <c r="Y34" s="623"/>
      <c r="Z34" s="624">
        <v>3.1</v>
      </c>
      <c r="AA34" s="624"/>
      <c r="AB34" s="624"/>
      <c r="AC34" s="624"/>
      <c r="AD34" s="625">
        <v>271</v>
      </c>
      <c r="AE34" s="625"/>
      <c r="AF34" s="625"/>
      <c r="AG34" s="625"/>
      <c r="AH34" s="625"/>
      <c r="AI34" s="625"/>
      <c r="AJ34" s="625"/>
      <c r="AK34" s="625"/>
      <c r="AL34" s="626">
        <v>0</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2185284</v>
      </c>
      <c r="CS34" s="622"/>
      <c r="CT34" s="622"/>
      <c r="CU34" s="622"/>
      <c r="CV34" s="622"/>
      <c r="CW34" s="622"/>
      <c r="CX34" s="622"/>
      <c r="CY34" s="623"/>
      <c r="CZ34" s="626">
        <v>12.3</v>
      </c>
      <c r="DA34" s="654"/>
      <c r="DB34" s="654"/>
      <c r="DC34" s="659"/>
      <c r="DD34" s="630">
        <v>1712432</v>
      </c>
      <c r="DE34" s="622"/>
      <c r="DF34" s="622"/>
      <c r="DG34" s="622"/>
      <c r="DH34" s="622"/>
      <c r="DI34" s="622"/>
      <c r="DJ34" s="622"/>
      <c r="DK34" s="623"/>
      <c r="DL34" s="630">
        <v>1301453</v>
      </c>
      <c r="DM34" s="622"/>
      <c r="DN34" s="622"/>
      <c r="DO34" s="622"/>
      <c r="DP34" s="622"/>
      <c r="DQ34" s="622"/>
      <c r="DR34" s="622"/>
      <c r="DS34" s="622"/>
      <c r="DT34" s="622"/>
      <c r="DU34" s="622"/>
      <c r="DV34" s="623"/>
      <c r="DW34" s="626">
        <v>14.4</v>
      </c>
      <c r="DX34" s="654"/>
      <c r="DY34" s="654"/>
      <c r="DZ34" s="654"/>
      <c r="EA34" s="654"/>
      <c r="EB34" s="654"/>
      <c r="EC34" s="655"/>
    </row>
    <row r="35" spans="2:133" ht="11.25" customHeight="1" x14ac:dyDescent="0.15">
      <c r="B35" s="618" t="s">
        <v>317</v>
      </c>
      <c r="C35" s="619"/>
      <c r="D35" s="619"/>
      <c r="E35" s="619"/>
      <c r="F35" s="619"/>
      <c r="G35" s="619"/>
      <c r="H35" s="619"/>
      <c r="I35" s="619"/>
      <c r="J35" s="619"/>
      <c r="K35" s="619"/>
      <c r="L35" s="619"/>
      <c r="M35" s="619"/>
      <c r="N35" s="619"/>
      <c r="O35" s="619"/>
      <c r="P35" s="619"/>
      <c r="Q35" s="620"/>
      <c r="R35" s="621">
        <v>2205005</v>
      </c>
      <c r="S35" s="622"/>
      <c r="T35" s="622"/>
      <c r="U35" s="622"/>
      <c r="V35" s="622"/>
      <c r="W35" s="622"/>
      <c r="X35" s="622"/>
      <c r="Y35" s="623"/>
      <c r="Z35" s="624">
        <v>12</v>
      </c>
      <c r="AA35" s="624"/>
      <c r="AB35" s="624"/>
      <c r="AC35" s="624"/>
      <c r="AD35" s="625" t="s">
        <v>125</v>
      </c>
      <c r="AE35" s="625"/>
      <c r="AF35" s="625"/>
      <c r="AG35" s="625"/>
      <c r="AH35" s="625"/>
      <c r="AI35" s="625"/>
      <c r="AJ35" s="625"/>
      <c r="AK35" s="625"/>
      <c r="AL35" s="626" t="s">
        <v>227</v>
      </c>
      <c r="AM35" s="627"/>
      <c r="AN35" s="627"/>
      <c r="AO35" s="628"/>
      <c r="AP35" s="214"/>
      <c r="AQ35" s="694" t="s">
        <v>318</v>
      </c>
      <c r="AR35" s="695"/>
      <c r="AS35" s="695"/>
      <c r="AT35" s="695"/>
      <c r="AU35" s="695"/>
      <c r="AV35" s="695"/>
      <c r="AW35" s="695"/>
      <c r="AX35" s="695"/>
      <c r="AY35" s="696"/>
      <c r="AZ35" s="610">
        <v>2780564</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131881</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184845</v>
      </c>
      <c r="CS35" s="657"/>
      <c r="CT35" s="657"/>
      <c r="CU35" s="657"/>
      <c r="CV35" s="657"/>
      <c r="CW35" s="657"/>
      <c r="CX35" s="657"/>
      <c r="CY35" s="658"/>
      <c r="CZ35" s="626">
        <v>1</v>
      </c>
      <c r="DA35" s="654"/>
      <c r="DB35" s="654"/>
      <c r="DC35" s="659"/>
      <c r="DD35" s="630">
        <v>160085</v>
      </c>
      <c r="DE35" s="657"/>
      <c r="DF35" s="657"/>
      <c r="DG35" s="657"/>
      <c r="DH35" s="657"/>
      <c r="DI35" s="657"/>
      <c r="DJ35" s="657"/>
      <c r="DK35" s="658"/>
      <c r="DL35" s="630">
        <v>155186</v>
      </c>
      <c r="DM35" s="657"/>
      <c r="DN35" s="657"/>
      <c r="DO35" s="657"/>
      <c r="DP35" s="657"/>
      <c r="DQ35" s="657"/>
      <c r="DR35" s="657"/>
      <c r="DS35" s="657"/>
      <c r="DT35" s="657"/>
      <c r="DU35" s="657"/>
      <c r="DV35" s="658"/>
      <c r="DW35" s="626">
        <v>1.7</v>
      </c>
      <c r="DX35" s="654"/>
      <c r="DY35" s="654"/>
      <c r="DZ35" s="654"/>
      <c r="EA35" s="654"/>
      <c r="EB35" s="654"/>
      <c r="EC35" s="655"/>
    </row>
    <row r="36" spans="2:133" ht="11.25" customHeight="1" x14ac:dyDescent="0.15">
      <c r="B36" s="618" t="s">
        <v>321</v>
      </c>
      <c r="C36" s="619"/>
      <c r="D36" s="619"/>
      <c r="E36" s="619"/>
      <c r="F36" s="619"/>
      <c r="G36" s="619"/>
      <c r="H36" s="619"/>
      <c r="I36" s="619"/>
      <c r="J36" s="619"/>
      <c r="K36" s="619"/>
      <c r="L36" s="619"/>
      <c r="M36" s="619"/>
      <c r="N36" s="619"/>
      <c r="O36" s="619"/>
      <c r="P36" s="619"/>
      <c r="Q36" s="620"/>
      <c r="R36" s="621" t="s">
        <v>125</v>
      </c>
      <c r="S36" s="622"/>
      <c r="T36" s="622"/>
      <c r="U36" s="622"/>
      <c r="V36" s="622"/>
      <c r="W36" s="622"/>
      <c r="X36" s="622"/>
      <c r="Y36" s="623"/>
      <c r="Z36" s="624" t="s">
        <v>227</v>
      </c>
      <c r="AA36" s="624"/>
      <c r="AB36" s="624"/>
      <c r="AC36" s="624"/>
      <c r="AD36" s="625" t="s">
        <v>125</v>
      </c>
      <c r="AE36" s="625"/>
      <c r="AF36" s="625"/>
      <c r="AG36" s="625"/>
      <c r="AH36" s="625"/>
      <c r="AI36" s="625"/>
      <c r="AJ36" s="625"/>
      <c r="AK36" s="625"/>
      <c r="AL36" s="626" t="s">
        <v>125</v>
      </c>
      <c r="AM36" s="627"/>
      <c r="AN36" s="627"/>
      <c r="AO36" s="628"/>
      <c r="AQ36" s="698" t="s">
        <v>322</v>
      </c>
      <c r="AR36" s="699"/>
      <c r="AS36" s="699"/>
      <c r="AT36" s="699"/>
      <c r="AU36" s="699"/>
      <c r="AV36" s="699"/>
      <c r="AW36" s="699"/>
      <c r="AX36" s="699"/>
      <c r="AY36" s="700"/>
      <c r="AZ36" s="621">
        <v>882601</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106693</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2010286</v>
      </c>
      <c r="CS36" s="622"/>
      <c r="CT36" s="622"/>
      <c r="CU36" s="622"/>
      <c r="CV36" s="622"/>
      <c r="CW36" s="622"/>
      <c r="CX36" s="622"/>
      <c r="CY36" s="623"/>
      <c r="CZ36" s="626">
        <v>11.4</v>
      </c>
      <c r="DA36" s="654"/>
      <c r="DB36" s="654"/>
      <c r="DC36" s="659"/>
      <c r="DD36" s="630">
        <v>1784956</v>
      </c>
      <c r="DE36" s="622"/>
      <c r="DF36" s="622"/>
      <c r="DG36" s="622"/>
      <c r="DH36" s="622"/>
      <c r="DI36" s="622"/>
      <c r="DJ36" s="622"/>
      <c r="DK36" s="623"/>
      <c r="DL36" s="630">
        <v>1281913</v>
      </c>
      <c r="DM36" s="622"/>
      <c r="DN36" s="622"/>
      <c r="DO36" s="622"/>
      <c r="DP36" s="622"/>
      <c r="DQ36" s="622"/>
      <c r="DR36" s="622"/>
      <c r="DS36" s="622"/>
      <c r="DT36" s="622"/>
      <c r="DU36" s="622"/>
      <c r="DV36" s="623"/>
      <c r="DW36" s="626">
        <v>14.2</v>
      </c>
      <c r="DX36" s="654"/>
      <c r="DY36" s="654"/>
      <c r="DZ36" s="654"/>
      <c r="EA36" s="654"/>
      <c r="EB36" s="654"/>
      <c r="EC36" s="655"/>
    </row>
    <row r="37" spans="2:133" ht="11.25" customHeight="1" x14ac:dyDescent="0.15">
      <c r="B37" s="618" t="s">
        <v>325</v>
      </c>
      <c r="C37" s="619"/>
      <c r="D37" s="619"/>
      <c r="E37" s="619"/>
      <c r="F37" s="619"/>
      <c r="G37" s="619"/>
      <c r="H37" s="619"/>
      <c r="I37" s="619"/>
      <c r="J37" s="619"/>
      <c r="K37" s="619"/>
      <c r="L37" s="619"/>
      <c r="M37" s="619"/>
      <c r="N37" s="619"/>
      <c r="O37" s="619"/>
      <c r="P37" s="619"/>
      <c r="Q37" s="620"/>
      <c r="R37" s="621">
        <v>472905</v>
      </c>
      <c r="S37" s="622"/>
      <c r="T37" s="622"/>
      <c r="U37" s="622"/>
      <c r="V37" s="622"/>
      <c r="W37" s="622"/>
      <c r="X37" s="622"/>
      <c r="Y37" s="623"/>
      <c r="Z37" s="624">
        <v>2.6</v>
      </c>
      <c r="AA37" s="624"/>
      <c r="AB37" s="624"/>
      <c r="AC37" s="624"/>
      <c r="AD37" s="625" t="s">
        <v>125</v>
      </c>
      <c r="AE37" s="625"/>
      <c r="AF37" s="625"/>
      <c r="AG37" s="625"/>
      <c r="AH37" s="625"/>
      <c r="AI37" s="625"/>
      <c r="AJ37" s="625"/>
      <c r="AK37" s="625"/>
      <c r="AL37" s="626" t="s">
        <v>227</v>
      </c>
      <c r="AM37" s="627"/>
      <c r="AN37" s="627"/>
      <c r="AO37" s="628"/>
      <c r="AQ37" s="698" t="s">
        <v>326</v>
      </c>
      <c r="AR37" s="699"/>
      <c r="AS37" s="699"/>
      <c r="AT37" s="699"/>
      <c r="AU37" s="699"/>
      <c r="AV37" s="699"/>
      <c r="AW37" s="699"/>
      <c r="AX37" s="699"/>
      <c r="AY37" s="700"/>
      <c r="AZ37" s="621">
        <v>656671</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3984</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578506</v>
      </c>
      <c r="CS37" s="657"/>
      <c r="CT37" s="657"/>
      <c r="CU37" s="657"/>
      <c r="CV37" s="657"/>
      <c r="CW37" s="657"/>
      <c r="CX37" s="657"/>
      <c r="CY37" s="658"/>
      <c r="CZ37" s="626">
        <v>3.3</v>
      </c>
      <c r="DA37" s="654"/>
      <c r="DB37" s="654"/>
      <c r="DC37" s="659"/>
      <c r="DD37" s="630">
        <v>578506</v>
      </c>
      <c r="DE37" s="657"/>
      <c r="DF37" s="657"/>
      <c r="DG37" s="657"/>
      <c r="DH37" s="657"/>
      <c r="DI37" s="657"/>
      <c r="DJ37" s="657"/>
      <c r="DK37" s="658"/>
      <c r="DL37" s="630">
        <v>563669</v>
      </c>
      <c r="DM37" s="657"/>
      <c r="DN37" s="657"/>
      <c r="DO37" s="657"/>
      <c r="DP37" s="657"/>
      <c r="DQ37" s="657"/>
      <c r="DR37" s="657"/>
      <c r="DS37" s="657"/>
      <c r="DT37" s="657"/>
      <c r="DU37" s="657"/>
      <c r="DV37" s="658"/>
      <c r="DW37" s="626">
        <v>6.2</v>
      </c>
      <c r="DX37" s="654"/>
      <c r="DY37" s="654"/>
      <c r="DZ37" s="654"/>
      <c r="EA37" s="654"/>
      <c r="EB37" s="654"/>
      <c r="EC37" s="655"/>
    </row>
    <row r="38" spans="2:133" ht="11.25" customHeight="1" x14ac:dyDescent="0.15">
      <c r="B38" s="666" t="s">
        <v>329</v>
      </c>
      <c r="C38" s="667"/>
      <c r="D38" s="667"/>
      <c r="E38" s="667"/>
      <c r="F38" s="667"/>
      <c r="G38" s="667"/>
      <c r="H38" s="667"/>
      <c r="I38" s="667"/>
      <c r="J38" s="667"/>
      <c r="K38" s="667"/>
      <c r="L38" s="667"/>
      <c r="M38" s="667"/>
      <c r="N38" s="667"/>
      <c r="O38" s="667"/>
      <c r="P38" s="667"/>
      <c r="Q38" s="668"/>
      <c r="R38" s="701">
        <v>18391036</v>
      </c>
      <c r="S38" s="702"/>
      <c r="T38" s="702"/>
      <c r="U38" s="702"/>
      <c r="V38" s="702"/>
      <c r="W38" s="702"/>
      <c r="X38" s="702"/>
      <c r="Y38" s="703"/>
      <c r="Z38" s="704">
        <v>100</v>
      </c>
      <c r="AA38" s="704"/>
      <c r="AB38" s="704"/>
      <c r="AC38" s="704"/>
      <c r="AD38" s="705">
        <v>8567986</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43612</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6389</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2080281</v>
      </c>
      <c r="CS38" s="622"/>
      <c r="CT38" s="622"/>
      <c r="CU38" s="622"/>
      <c r="CV38" s="622"/>
      <c r="CW38" s="622"/>
      <c r="CX38" s="622"/>
      <c r="CY38" s="623"/>
      <c r="CZ38" s="626">
        <v>11.8</v>
      </c>
      <c r="DA38" s="654"/>
      <c r="DB38" s="654"/>
      <c r="DC38" s="659"/>
      <c r="DD38" s="630">
        <v>1892690</v>
      </c>
      <c r="DE38" s="622"/>
      <c r="DF38" s="622"/>
      <c r="DG38" s="622"/>
      <c r="DH38" s="622"/>
      <c r="DI38" s="622"/>
      <c r="DJ38" s="622"/>
      <c r="DK38" s="623"/>
      <c r="DL38" s="630">
        <v>1795734</v>
      </c>
      <c r="DM38" s="622"/>
      <c r="DN38" s="622"/>
      <c r="DO38" s="622"/>
      <c r="DP38" s="622"/>
      <c r="DQ38" s="622"/>
      <c r="DR38" s="622"/>
      <c r="DS38" s="622"/>
      <c r="DT38" s="622"/>
      <c r="DU38" s="622"/>
      <c r="DV38" s="623"/>
      <c r="DW38" s="626">
        <v>19.899999999999999</v>
      </c>
      <c r="DX38" s="654"/>
      <c r="DY38" s="654"/>
      <c r="DZ38" s="654"/>
      <c r="EA38" s="654"/>
      <c r="EB38" s="654"/>
      <c r="EC38" s="655"/>
    </row>
    <row r="39" spans="2:133" ht="11.25" customHeight="1" x14ac:dyDescent="0.15">
      <c r="AQ39" s="698" t="s">
        <v>333</v>
      </c>
      <c r="AR39" s="699"/>
      <c r="AS39" s="699"/>
      <c r="AT39" s="699"/>
      <c r="AU39" s="699"/>
      <c r="AV39" s="699"/>
      <c r="AW39" s="699"/>
      <c r="AX39" s="699"/>
      <c r="AY39" s="700"/>
      <c r="AZ39" s="621">
        <v>15703</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95</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258761</v>
      </c>
      <c r="CS39" s="657"/>
      <c r="CT39" s="657"/>
      <c r="CU39" s="657"/>
      <c r="CV39" s="657"/>
      <c r="CW39" s="657"/>
      <c r="CX39" s="657"/>
      <c r="CY39" s="658"/>
      <c r="CZ39" s="626">
        <v>1.5</v>
      </c>
      <c r="DA39" s="654"/>
      <c r="DB39" s="654"/>
      <c r="DC39" s="659"/>
      <c r="DD39" s="630">
        <v>240068</v>
      </c>
      <c r="DE39" s="657"/>
      <c r="DF39" s="657"/>
      <c r="DG39" s="657"/>
      <c r="DH39" s="657"/>
      <c r="DI39" s="657"/>
      <c r="DJ39" s="657"/>
      <c r="DK39" s="658"/>
      <c r="DL39" s="630" t="s">
        <v>125</v>
      </c>
      <c r="DM39" s="657"/>
      <c r="DN39" s="657"/>
      <c r="DO39" s="657"/>
      <c r="DP39" s="657"/>
      <c r="DQ39" s="657"/>
      <c r="DR39" s="657"/>
      <c r="DS39" s="657"/>
      <c r="DT39" s="657"/>
      <c r="DU39" s="657"/>
      <c r="DV39" s="658"/>
      <c r="DW39" s="626" t="s">
        <v>125</v>
      </c>
      <c r="DX39" s="654"/>
      <c r="DY39" s="654"/>
      <c r="DZ39" s="654"/>
      <c r="EA39" s="654"/>
      <c r="EB39" s="654"/>
      <c r="EC39" s="655"/>
    </row>
    <row r="40" spans="2:133" ht="11.25" customHeight="1" x14ac:dyDescent="0.15">
      <c r="AQ40" s="698" t="s">
        <v>337</v>
      </c>
      <c r="AR40" s="699"/>
      <c r="AS40" s="699"/>
      <c r="AT40" s="699"/>
      <c r="AU40" s="699"/>
      <c r="AV40" s="699"/>
      <c r="AW40" s="699"/>
      <c r="AX40" s="699"/>
      <c r="AY40" s="700"/>
      <c r="AZ40" s="621">
        <v>236259</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108</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287487</v>
      </c>
      <c r="CS40" s="622"/>
      <c r="CT40" s="622"/>
      <c r="CU40" s="622"/>
      <c r="CV40" s="622"/>
      <c r="CW40" s="622"/>
      <c r="CX40" s="622"/>
      <c r="CY40" s="623"/>
      <c r="CZ40" s="626">
        <v>1.6</v>
      </c>
      <c r="DA40" s="654"/>
      <c r="DB40" s="654"/>
      <c r="DC40" s="659"/>
      <c r="DD40" s="630">
        <v>8498</v>
      </c>
      <c r="DE40" s="622"/>
      <c r="DF40" s="622"/>
      <c r="DG40" s="622"/>
      <c r="DH40" s="622"/>
      <c r="DI40" s="622"/>
      <c r="DJ40" s="622"/>
      <c r="DK40" s="623"/>
      <c r="DL40" s="630">
        <v>8405</v>
      </c>
      <c r="DM40" s="622"/>
      <c r="DN40" s="622"/>
      <c r="DO40" s="622"/>
      <c r="DP40" s="622"/>
      <c r="DQ40" s="622"/>
      <c r="DR40" s="622"/>
      <c r="DS40" s="622"/>
      <c r="DT40" s="622"/>
      <c r="DU40" s="622"/>
      <c r="DV40" s="623"/>
      <c r="DW40" s="626">
        <v>0.1</v>
      </c>
      <c r="DX40" s="654"/>
      <c r="DY40" s="654"/>
      <c r="DZ40" s="654"/>
      <c r="EA40" s="654"/>
      <c r="EB40" s="654"/>
      <c r="EC40" s="655"/>
    </row>
    <row r="41" spans="2:133" ht="11.25" customHeight="1" x14ac:dyDescent="0.15">
      <c r="AQ41" s="708" t="s">
        <v>340</v>
      </c>
      <c r="AR41" s="709"/>
      <c r="AS41" s="709"/>
      <c r="AT41" s="709"/>
      <c r="AU41" s="709"/>
      <c r="AV41" s="709"/>
      <c r="AW41" s="709"/>
      <c r="AX41" s="709"/>
      <c r="AY41" s="710"/>
      <c r="AZ41" s="701">
        <v>945718</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317</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125</v>
      </c>
      <c r="CS41" s="657"/>
      <c r="CT41" s="657"/>
      <c r="CU41" s="657"/>
      <c r="CV41" s="657"/>
      <c r="CW41" s="657"/>
      <c r="CX41" s="657"/>
      <c r="CY41" s="658"/>
      <c r="CZ41" s="626" t="s">
        <v>125</v>
      </c>
      <c r="DA41" s="654"/>
      <c r="DB41" s="654"/>
      <c r="DC41" s="659"/>
      <c r="DD41" s="630" t="s">
        <v>125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3849992</v>
      </c>
      <c r="CS42" s="622"/>
      <c r="CT42" s="622"/>
      <c r="CU42" s="622"/>
      <c r="CV42" s="622"/>
      <c r="CW42" s="622"/>
      <c r="CX42" s="622"/>
      <c r="CY42" s="623"/>
      <c r="CZ42" s="626">
        <v>21.8</v>
      </c>
      <c r="DA42" s="627"/>
      <c r="DB42" s="627"/>
      <c r="DC42" s="722"/>
      <c r="DD42" s="630">
        <v>545102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48032</v>
      </c>
      <c r="CS43" s="657"/>
      <c r="CT43" s="657"/>
      <c r="CU43" s="657"/>
      <c r="CV43" s="657"/>
      <c r="CW43" s="657"/>
      <c r="CX43" s="657"/>
      <c r="CY43" s="658"/>
      <c r="CZ43" s="626">
        <v>0.3</v>
      </c>
      <c r="DA43" s="654"/>
      <c r="DB43" s="654"/>
      <c r="DC43" s="659"/>
      <c r="DD43" s="630">
        <v>47903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347</v>
      </c>
      <c r="CD44" s="733" t="s">
        <v>299</v>
      </c>
      <c r="CE44" s="734"/>
      <c r="CF44" s="618" t="s">
        <v>348</v>
      </c>
      <c r="CG44" s="619"/>
      <c r="CH44" s="619"/>
      <c r="CI44" s="619"/>
      <c r="CJ44" s="619"/>
      <c r="CK44" s="619"/>
      <c r="CL44" s="619"/>
      <c r="CM44" s="619"/>
      <c r="CN44" s="619"/>
      <c r="CO44" s="619"/>
      <c r="CP44" s="619"/>
      <c r="CQ44" s="620"/>
      <c r="CR44" s="621">
        <v>3674961</v>
      </c>
      <c r="CS44" s="622"/>
      <c r="CT44" s="622"/>
      <c r="CU44" s="622"/>
      <c r="CV44" s="622"/>
      <c r="CW44" s="622"/>
      <c r="CX44" s="622"/>
      <c r="CY44" s="623"/>
      <c r="CZ44" s="626">
        <v>20.8</v>
      </c>
      <c r="DA44" s="627"/>
      <c r="DB44" s="627"/>
      <c r="DC44" s="722"/>
      <c r="DD44" s="630">
        <v>449637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349</v>
      </c>
      <c r="CG45" s="619"/>
      <c r="CH45" s="619"/>
      <c r="CI45" s="619"/>
      <c r="CJ45" s="619"/>
      <c r="CK45" s="619"/>
      <c r="CL45" s="619"/>
      <c r="CM45" s="619"/>
      <c r="CN45" s="619"/>
      <c r="CO45" s="619"/>
      <c r="CP45" s="619"/>
      <c r="CQ45" s="620"/>
      <c r="CR45" s="621">
        <v>2282414</v>
      </c>
      <c r="CS45" s="657"/>
      <c r="CT45" s="657"/>
      <c r="CU45" s="657"/>
      <c r="CV45" s="657"/>
      <c r="CW45" s="657"/>
      <c r="CX45" s="657"/>
      <c r="CY45" s="658"/>
      <c r="CZ45" s="626">
        <v>12.9</v>
      </c>
      <c r="DA45" s="654"/>
      <c r="DB45" s="654"/>
      <c r="DC45" s="659"/>
      <c r="DD45" s="630">
        <v>74000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350</v>
      </c>
      <c r="CG46" s="619"/>
      <c r="CH46" s="619"/>
      <c r="CI46" s="619"/>
      <c r="CJ46" s="619"/>
      <c r="CK46" s="619"/>
      <c r="CL46" s="619"/>
      <c r="CM46" s="619"/>
      <c r="CN46" s="619"/>
      <c r="CO46" s="619"/>
      <c r="CP46" s="619"/>
      <c r="CQ46" s="620"/>
      <c r="CR46" s="621">
        <v>1340389</v>
      </c>
      <c r="CS46" s="622"/>
      <c r="CT46" s="622"/>
      <c r="CU46" s="622"/>
      <c r="CV46" s="622"/>
      <c r="CW46" s="622"/>
      <c r="CX46" s="622"/>
      <c r="CY46" s="623"/>
      <c r="CZ46" s="626">
        <v>7.6</v>
      </c>
      <c r="DA46" s="627"/>
      <c r="DB46" s="627"/>
      <c r="DC46" s="722"/>
      <c r="DD46" s="630">
        <v>373291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351</v>
      </c>
      <c r="CG47" s="619"/>
      <c r="CH47" s="619"/>
      <c r="CI47" s="619"/>
      <c r="CJ47" s="619"/>
      <c r="CK47" s="619"/>
      <c r="CL47" s="619"/>
      <c r="CM47" s="619"/>
      <c r="CN47" s="619"/>
      <c r="CO47" s="619"/>
      <c r="CP47" s="619"/>
      <c r="CQ47" s="620"/>
      <c r="CR47" s="621">
        <v>175031</v>
      </c>
      <c r="CS47" s="657"/>
      <c r="CT47" s="657"/>
      <c r="CU47" s="657"/>
      <c r="CV47" s="657"/>
      <c r="CW47" s="657"/>
      <c r="CX47" s="657"/>
      <c r="CY47" s="658"/>
      <c r="CZ47" s="626">
        <v>1</v>
      </c>
      <c r="DA47" s="654"/>
      <c r="DB47" s="654"/>
      <c r="DC47" s="659"/>
      <c r="DD47" s="630">
        <v>95465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352</v>
      </c>
      <c r="CG48" s="619"/>
      <c r="CH48" s="619"/>
      <c r="CI48" s="619"/>
      <c r="CJ48" s="619"/>
      <c r="CK48" s="619"/>
      <c r="CL48" s="619"/>
      <c r="CM48" s="619"/>
      <c r="CN48" s="619"/>
      <c r="CO48" s="619"/>
      <c r="CP48" s="619"/>
      <c r="CQ48" s="620"/>
      <c r="CR48" s="621" t="s">
        <v>227</v>
      </c>
      <c r="CS48" s="622"/>
      <c r="CT48" s="622"/>
      <c r="CU48" s="622"/>
      <c r="CV48" s="622"/>
      <c r="CW48" s="622"/>
      <c r="CX48" s="622"/>
      <c r="CY48" s="623"/>
      <c r="CZ48" s="626" t="s">
        <v>125</v>
      </c>
      <c r="DA48" s="627"/>
      <c r="DB48" s="627"/>
      <c r="DC48" s="722"/>
      <c r="DD48" s="630" t="s">
        <v>227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353</v>
      </c>
      <c r="CE49" s="667"/>
      <c r="CF49" s="667"/>
      <c r="CG49" s="667"/>
      <c r="CH49" s="667"/>
      <c r="CI49" s="667"/>
      <c r="CJ49" s="667"/>
      <c r="CK49" s="667"/>
      <c r="CL49" s="667"/>
      <c r="CM49" s="667"/>
      <c r="CN49" s="667"/>
      <c r="CO49" s="667"/>
      <c r="CP49" s="667"/>
      <c r="CQ49" s="668"/>
      <c r="CR49" s="701">
        <v>17694636</v>
      </c>
      <c r="CS49" s="691"/>
      <c r="CT49" s="691"/>
      <c r="CU49" s="691"/>
      <c r="CV49" s="691"/>
      <c r="CW49" s="691"/>
      <c r="CX49" s="691"/>
      <c r="CY49" s="723"/>
      <c r="CZ49" s="706">
        <v>100</v>
      </c>
      <c r="DA49" s="724"/>
      <c r="DB49" s="724"/>
      <c r="DC49" s="725"/>
      <c r="DD49" s="726">
        <v>11043621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D/V0xdDNqIReCVA4xGu3hEUYxtUM+5DkUCgr5MprCBc5aL2ThM5363fsHQzGi4B/f2GjsNRFjrFQD77pBLAV4w==" saltValue="VxxgW8pOMcS6yG3lwfQ+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376</v>
      </c>
      <c r="C7" s="754"/>
      <c r="D7" s="754"/>
      <c r="E7" s="754"/>
      <c r="F7" s="754"/>
      <c r="G7" s="754"/>
      <c r="H7" s="754"/>
      <c r="I7" s="754"/>
      <c r="J7" s="754"/>
      <c r="K7" s="754"/>
      <c r="L7" s="754"/>
      <c r="M7" s="754"/>
      <c r="N7" s="754"/>
      <c r="O7" s="754"/>
      <c r="P7" s="755"/>
      <c r="Q7" s="756">
        <v>18392</v>
      </c>
      <c r="R7" s="757"/>
      <c r="S7" s="757"/>
      <c r="T7" s="757"/>
      <c r="U7" s="757"/>
      <c r="V7" s="757">
        <v>17695</v>
      </c>
      <c r="W7" s="757"/>
      <c r="X7" s="757"/>
      <c r="Y7" s="757"/>
      <c r="Z7" s="757"/>
      <c r="AA7" s="757">
        <v>696</v>
      </c>
      <c r="AB7" s="757"/>
      <c r="AC7" s="757"/>
      <c r="AD7" s="757"/>
      <c r="AE7" s="758"/>
      <c r="AF7" s="759">
        <v>515</v>
      </c>
      <c r="AG7" s="760"/>
      <c r="AH7" s="760"/>
      <c r="AI7" s="760"/>
      <c r="AJ7" s="761"/>
      <c r="AK7" s="796">
        <v>632</v>
      </c>
      <c r="AL7" s="797"/>
      <c r="AM7" s="797"/>
      <c r="AN7" s="797"/>
      <c r="AO7" s="797"/>
      <c r="AP7" s="797">
        <v>17462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587</v>
      </c>
      <c r="BS7" s="800" t="s">
        <v>584</v>
      </c>
      <c r="BT7" s="801"/>
      <c r="BU7" s="801"/>
      <c r="BV7" s="801"/>
      <c r="BW7" s="801"/>
      <c r="BX7" s="801"/>
      <c r="BY7" s="801"/>
      <c r="BZ7" s="801"/>
      <c r="CA7" s="801"/>
      <c r="CB7" s="801"/>
      <c r="CC7" s="801"/>
      <c r="CD7" s="801"/>
      <c r="CE7" s="801"/>
      <c r="CF7" s="801"/>
      <c r="CG7" s="802"/>
      <c r="CH7" s="793">
        <v>87</v>
      </c>
      <c r="CI7" s="794"/>
      <c r="CJ7" s="794"/>
      <c r="CK7" s="794"/>
      <c r="CL7" s="795"/>
      <c r="CM7" s="793">
        <v>587</v>
      </c>
      <c r="CN7" s="794"/>
      <c r="CO7" s="794"/>
      <c r="CP7" s="794"/>
      <c r="CQ7" s="795"/>
      <c r="CR7" s="793">
        <v>20</v>
      </c>
      <c r="CS7" s="794"/>
      <c r="CT7" s="794"/>
      <c r="CU7" s="794"/>
      <c r="CV7" s="795"/>
      <c r="CW7" s="793">
        <v>2</v>
      </c>
      <c r="CX7" s="794"/>
      <c r="CY7" s="794"/>
      <c r="CZ7" s="794"/>
      <c r="DA7" s="795"/>
      <c r="DB7" s="793" t="s">
        <v>588</v>
      </c>
      <c r="DC7" s="794"/>
      <c r="DD7" s="794"/>
      <c r="DE7" s="794"/>
      <c r="DF7" s="795"/>
      <c r="DG7" s="793" t="s">
        <v>590</v>
      </c>
      <c r="DH7" s="794"/>
      <c r="DI7" s="794"/>
      <c r="DJ7" s="794"/>
      <c r="DK7" s="795"/>
      <c r="DL7" s="793">
        <v>159</v>
      </c>
      <c r="DM7" s="794"/>
      <c r="DN7" s="794"/>
      <c r="DO7" s="794"/>
      <c r="DP7" s="795"/>
      <c r="DQ7" s="793">
        <v>16</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585</v>
      </c>
      <c r="BT8" s="791"/>
      <c r="BU8" s="791"/>
      <c r="BV8" s="791"/>
      <c r="BW8" s="791"/>
      <c r="BX8" s="791"/>
      <c r="BY8" s="791"/>
      <c r="BZ8" s="791"/>
      <c r="CA8" s="791"/>
      <c r="CB8" s="791"/>
      <c r="CC8" s="791"/>
      <c r="CD8" s="791"/>
      <c r="CE8" s="791"/>
      <c r="CF8" s="791"/>
      <c r="CG8" s="792"/>
      <c r="CH8" s="803">
        <v>1</v>
      </c>
      <c r="CI8" s="804"/>
      <c r="CJ8" s="804"/>
      <c r="CK8" s="804"/>
      <c r="CL8" s="805"/>
      <c r="CM8" s="803">
        <v>152</v>
      </c>
      <c r="CN8" s="804"/>
      <c r="CO8" s="804"/>
      <c r="CP8" s="804"/>
      <c r="CQ8" s="805"/>
      <c r="CR8" s="803">
        <v>50</v>
      </c>
      <c r="CS8" s="804"/>
      <c r="CT8" s="804"/>
      <c r="CU8" s="804"/>
      <c r="CV8" s="805"/>
      <c r="CW8" s="803">
        <v>0</v>
      </c>
      <c r="CX8" s="804"/>
      <c r="CY8" s="804"/>
      <c r="CZ8" s="804"/>
      <c r="DA8" s="805"/>
      <c r="DB8" s="803" t="s">
        <v>567</v>
      </c>
      <c r="DC8" s="804"/>
      <c r="DD8" s="804"/>
      <c r="DE8" s="804"/>
      <c r="DF8" s="805"/>
      <c r="DG8" s="803" t="s">
        <v>590</v>
      </c>
      <c r="DH8" s="804"/>
      <c r="DI8" s="804"/>
      <c r="DJ8" s="804"/>
      <c r="DK8" s="805"/>
      <c r="DL8" s="803" t="s">
        <v>566</v>
      </c>
      <c r="DM8" s="804"/>
      <c r="DN8" s="804"/>
      <c r="DO8" s="804"/>
      <c r="DP8" s="805"/>
      <c r="DQ8" s="803" t="s">
        <v>591</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586</v>
      </c>
      <c r="BT9" s="791"/>
      <c r="BU9" s="791"/>
      <c r="BV9" s="791"/>
      <c r="BW9" s="791"/>
      <c r="BX9" s="791"/>
      <c r="BY9" s="791"/>
      <c r="BZ9" s="791"/>
      <c r="CA9" s="791"/>
      <c r="CB9" s="791"/>
      <c r="CC9" s="791"/>
      <c r="CD9" s="791"/>
      <c r="CE9" s="791"/>
      <c r="CF9" s="791"/>
      <c r="CG9" s="792"/>
      <c r="CH9" s="803">
        <v>2</v>
      </c>
      <c r="CI9" s="804"/>
      <c r="CJ9" s="804"/>
      <c r="CK9" s="804"/>
      <c r="CL9" s="805"/>
      <c r="CM9" s="803">
        <v>37</v>
      </c>
      <c r="CN9" s="804"/>
      <c r="CO9" s="804"/>
      <c r="CP9" s="804"/>
      <c r="CQ9" s="805"/>
      <c r="CR9" s="803">
        <v>13</v>
      </c>
      <c r="CS9" s="804"/>
      <c r="CT9" s="804"/>
      <c r="CU9" s="804"/>
      <c r="CV9" s="805"/>
      <c r="CW9" s="803" t="s">
        <v>566</v>
      </c>
      <c r="CX9" s="804"/>
      <c r="CY9" s="804"/>
      <c r="CZ9" s="804"/>
      <c r="DA9" s="805"/>
      <c r="DB9" s="803" t="s">
        <v>567</v>
      </c>
      <c r="DC9" s="804"/>
      <c r="DD9" s="804"/>
      <c r="DE9" s="804"/>
      <c r="DF9" s="805"/>
      <c r="DG9" s="803" t="s">
        <v>590</v>
      </c>
      <c r="DH9" s="804"/>
      <c r="DI9" s="804"/>
      <c r="DJ9" s="804"/>
      <c r="DK9" s="805"/>
      <c r="DL9" s="803" t="s">
        <v>566</v>
      </c>
      <c r="DM9" s="804"/>
      <c r="DN9" s="804"/>
      <c r="DO9" s="804"/>
      <c r="DP9" s="805"/>
      <c r="DQ9" s="803" t="s">
        <v>592</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v>18391</v>
      </c>
      <c r="R23" s="816"/>
      <c r="S23" s="816"/>
      <c r="T23" s="816"/>
      <c r="U23" s="816"/>
      <c r="V23" s="816">
        <v>17695</v>
      </c>
      <c r="W23" s="816"/>
      <c r="X23" s="816"/>
      <c r="Y23" s="816"/>
      <c r="Z23" s="816"/>
      <c r="AA23" s="816">
        <v>696</v>
      </c>
      <c r="AB23" s="816"/>
      <c r="AC23" s="816"/>
      <c r="AD23" s="816"/>
      <c r="AE23" s="817"/>
      <c r="AF23" s="818">
        <v>515</v>
      </c>
      <c r="AG23" s="816"/>
      <c r="AH23" s="816"/>
      <c r="AI23" s="816"/>
      <c r="AJ23" s="819"/>
      <c r="AK23" s="820"/>
      <c r="AL23" s="821"/>
      <c r="AM23" s="821"/>
      <c r="AN23" s="821"/>
      <c r="AO23" s="821"/>
      <c r="AP23" s="816">
        <v>17462</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359</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3467</v>
      </c>
      <c r="R28" s="845"/>
      <c r="S28" s="845"/>
      <c r="T28" s="845"/>
      <c r="U28" s="845"/>
      <c r="V28" s="845">
        <v>3335</v>
      </c>
      <c r="W28" s="845"/>
      <c r="X28" s="845"/>
      <c r="Y28" s="845"/>
      <c r="Z28" s="845"/>
      <c r="AA28" s="845">
        <v>132</v>
      </c>
      <c r="AB28" s="845"/>
      <c r="AC28" s="845"/>
      <c r="AD28" s="845"/>
      <c r="AE28" s="846"/>
      <c r="AF28" s="847">
        <v>132</v>
      </c>
      <c r="AG28" s="845"/>
      <c r="AH28" s="845"/>
      <c r="AI28" s="845"/>
      <c r="AJ28" s="848"/>
      <c r="AK28" s="849">
        <v>221</v>
      </c>
      <c r="AL28" s="840"/>
      <c r="AM28" s="840"/>
      <c r="AN28" s="840"/>
      <c r="AO28" s="840"/>
      <c r="AP28" s="840" t="s">
        <v>564</v>
      </c>
      <c r="AQ28" s="840"/>
      <c r="AR28" s="840"/>
      <c r="AS28" s="840"/>
      <c r="AT28" s="840"/>
      <c r="AU28" s="840" t="s">
        <v>567</v>
      </c>
      <c r="AV28" s="840"/>
      <c r="AW28" s="840"/>
      <c r="AX28" s="840"/>
      <c r="AY28" s="840"/>
      <c r="AZ28" s="841" t="s">
        <v>568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3280</v>
      </c>
      <c r="R29" s="781"/>
      <c r="S29" s="781"/>
      <c r="T29" s="781"/>
      <c r="U29" s="781"/>
      <c r="V29" s="781">
        <v>3220</v>
      </c>
      <c r="W29" s="781"/>
      <c r="X29" s="781"/>
      <c r="Y29" s="781"/>
      <c r="Z29" s="781"/>
      <c r="AA29" s="781">
        <v>59</v>
      </c>
      <c r="AB29" s="781"/>
      <c r="AC29" s="781"/>
      <c r="AD29" s="781"/>
      <c r="AE29" s="782"/>
      <c r="AF29" s="783">
        <v>59</v>
      </c>
      <c r="AG29" s="784"/>
      <c r="AH29" s="784"/>
      <c r="AI29" s="784"/>
      <c r="AJ29" s="785"/>
      <c r="AK29" s="852">
        <v>490</v>
      </c>
      <c r="AL29" s="853"/>
      <c r="AM29" s="853"/>
      <c r="AN29" s="853"/>
      <c r="AO29" s="853"/>
      <c r="AP29" s="853" t="s">
        <v>565</v>
      </c>
      <c r="AQ29" s="853"/>
      <c r="AR29" s="853"/>
      <c r="AS29" s="853"/>
      <c r="AT29" s="853"/>
      <c r="AU29" s="853" t="s">
        <v>567</v>
      </c>
      <c r="AV29" s="853"/>
      <c r="AW29" s="853"/>
      <c r="AX29" s="853"/>
      <c r="AY29" s="853"/>
      <c r="AZ29" s="854" t="s">
        <v>566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355</v>
      </c>
      <c r="R30" s="781"/>
      <c r="S30" s="781"/>
      <c r="T30" s="781"/>
      <c r="U30" s="781"/>
      <c r="V30" s="781">
        <v>346</v>
      </c>
      <c r="W30" s="781"/>
      <c r="X30" s="781"/>
      <c r="Y30" s="781"/>
      <c r="Z30" s="781"/>
      <c r="AA30" s="781">
        <v>9</v>
      </c>
      <c r="AB30" s="781"/>
      <c r="AC30" s="781"/>
      <c r="AD30" s="781"/>
      <c r="AE30" s="782"/>
      <c r="AF30" s="783">
        <v>9</v>
      </c>
      <c r="AG30" s="784"/>
      <c r="AH30" s="784"/>
      <c r="AI30" s="784"/>
      <c r="AJ30" s="785"/>
      <c r="AK30" s="852">
        <v>106</v>
      </c>
      <c r="AL30" s="853"/>
      <c r="AM30" s="853"/>
      <c r="AN30" s="853"/>
      <c r="AO30" s="853"/>
      <c r="AP30" s="853" t="s">
        <v>566</v>
      </c>
      <c r="AQ30" s="853"/>
      <c r="AR30" s="853"/>
      <c r="AS30" s="853"/>
      <c r="AT30" s="853"/>
      <c r="AU30" s="853" t="s">
        <v>567</v>
      </c>
      <c r="AV30" s="853"/>
      <c r="AW30" s="853"/>
      <c r="AX30" s="853"/>
      <c r="AY30" s="853"/>
      <c r="AZ30" s="854" t="s">
        <v>569</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480</v>
      </c>
      <c r="R31" s="781"/>
      <c r="S31" s="781"/>
      <c r="T31" s="781"/>
      <c r="U31" s="781"/>
      <c r="V31" s="781">
        <v>386</v>
      </c>
      <c r="W31" s="781"/>
      <c r="X31" s="781"/>
      <c r="Y31" s="781"/>
      <c r="Z31" s="781"/>
      <c r="AA31" s="781">
        <v>94</v>
      </c>
      <c r="AB31" s="781"/>
      <c r="AC31" s="781"/>
      <c r="AD31" s="781"/>
      <c r="AE31" s="782"/>
      <c r="AF31" s="783">
        <v>600</v>
      </c>
      <c r="AG31" s="784"/>
      <c r="AH31" s="784"/>
      <c r="AI31" s="784"/>
      <c r="AJ31" s="785"/>
      <c r="AK31" s="852">
        <v>12</v>
      </c>
      <c r="AL31" s="853"/>
      <c r="AM31" s="853"/>
      <c r="AN31" s="853"/>
      <c r="AO31" s="853"/>
      <c r="AP31" s="853">
        <v>1639</v>
      </c>
      <c r="AQ31" s="853"/>
      <c r="AR31" s="853"/>
      <c r="AS31" s="853"/>
      <c r="AT31" s="853"/>
      <c r="AU31" s="853">
        <v>28</v>
      </c>
      <c r="AV31" s="853"/>
      <c r="AW31" s="853"/>
      <c r="AX31" s="853"/>
      <c r="AY31" s="853"/>
      <c r="AZ31" s="854" t="s">
        <v>566</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396</v>
      </c>
      <c r="C32" s="778"/>
      <c r="D32" s="778"/>
      <c r="E32" s="778"/>
      <c r="F32" s="778"/>
      <c r="G32" s="778"/>
      <c r="H32" s="778"/>
      <c r="I32" s="778"/>
      <c r="J32" s="778"/>
      <c r="K32" s="778"/>
      <c r="L32" s="778"/>
      <c r="M32" s="778"/>
      <c r="N32" s="778"/>
      <c r="O32" s="778"/>
      <c r="P32" s="779"/>
      <c r="Q32" s="780">
        <v>94</v>
      </c>
      <c r="R32" s="781"/>
      <c r="S32" s="781"/>
      <c r="T32" s="781"/>
      <c r="U32" s="781"/>
      <c r="V32" s="781">
        <v>89</v>
      </c>
      <c r="W32" s="781"/>
      <c r="X32" s="781"/>
      <c r="Y32" s="781"/>
      <c r="Z32" s="781"/>
      <c r="AA32" s="781">
        <v>5</v>
      </c>
      <c r="AB32" s="781"/>
      <c r="AC32" s="781"/>
      <c r="AD32" s="781"/>
      <c r="AE32" s="782"/>
      <c r="AF32" s="783">
        <v>5</v>
      </c>
      <c r="AG32" s="784"/>
      <c r="AH32" s="784"/>
      <c r="AI32" s="784"/>
      <c r="AJ32" s="785"/>
      <c r="AK32" s="852">
        <v>24</v>
      </c>
      <c r="AL32" s="853"/>
      <c r="AM32" s="853"/>
      <c r="AN32" s="853"/>
      <c r="AO32" s="853"/>
      <c r="AP32" s="853">
        <v>250</v>
      </c>
      <c r="AQ32" s="853"/>
      <c r="AR32" s="853"/>
      <c r="AS32" s="853"/>
      <c r="AT32" s="853"/>
      <c r="AU32" s="853">
        <v>124</v>
      </c>
      <c r="AV32" s="853"/>
      <c r="AW32" s="853"/>
      <c r="AX32" s="853"/>
      <c r="AY32" s="853"/>
      <c r="AZ32" s="854" t="s">
        <v>570</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398</v>
      </c>
      <c r="C33" s="778"/>
      <c r="D33" s="778"/>
      <c r="E33" s="778"/>
      <c r="F33" s="778"/>
      <c r="G33" s="778"/>
      <c r="H33" s="778"/>
      <c r="I33" s="778"/>
      <c r="J33" s="778"/>
      <c r="K33" s="778"/>
      <c r="L33" s="778"/>
      <c r="M33" s="778"/>
      <c r="N33" s="778"/>
      <c r="O33" s="778"/>
      <c r="P33" s="779"/>
      <c r="Q33" s="780">
        <v>2275</v>
      </c>
      <c r="R33" s="781"/>
      <c r="S33" s="781"/>
      <c r="T33" s="781"/>
      <c r="U33" s="781"/>
      <c r="V33" s="781">
        <v>2212</v>
      </c>
      <c r="W33" s="781"/>
      <c r="X33" s="781"/>
      <c r="Y33" s="781"/>
      <c r="Z33" s="781"/>
      <c r="AA33" s="781">
        <v>62</v>
      </c>
      <c r="AB33" s="781"/>
      <c r="AC33" s="781"/>
      <c r="AD33" s="781"/>
      <c r="AE33" s="782"/>
      <c r="AF33" s="783">
        <v>53</v>
      </c>
      <c r="AG33" s="784"/>
      <c r="AH33" s="784"/>
      <c r="AI33" s="784"/>
      <c r="AJ33" s="785"/>
      <c r="AK33" s="852">
        <v>645</v>
      </c>
      <c r="AL33" s="853"/>
      <c r="AM33" s="853"/>
      <c r="AN33" s="853"/>
      <c r="AO33" s="853"/>
      <c r="AP33" s="853">
        <v>13177</v>
      </c>
      <c r="AQ33" s="853"/>
      <c r="AR33" s="853"/>
      <c r="AS33" s="853"/>
      <c r="AT33" s="853"/>
      <c r="AU33" s="853">
        <v>8789</v>
      </c>
      <c r="AV33" s="853"/>
      <c r="AW33" s="853"/>
      <c r="AX33" s="853"/>
      <c r="AY33" s="853"/>
      <c r="AZ33" s="854" t="s">
        <v>566</v>
      </c>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399</v>
      </c>
      <c r="C34" s="778"/>
      <c r="D34" s="778"/>
      <c r="E34" s="778"/>
      <c r="F34" s="778"/>
      <c r="G34" s="778"/>
      <c r="H34" s="778"/>
      <c r="I34" s="778"/>
      <c r="J34" s="778"/>
      <c r="K34" s="778"/>
      <c r="L34" s="778"/>
      <c r="M34" s="778"/>
      <c r="N34" s="778"/>
      <c r="O34" s="778"/>
      <c r="P34" s="779"/>
      <c r="Q34" s="780">
        <v>483</v>
      </c>
      <c r="R34" s="781"/>
      <c r="S34" s="781"/>
      <c r="T34" s="781"/>
      <c r="U34" s="781"/>
      <c r="V34" s="781">
        <v>475</v>
      </c>
      <c r="W34" s="781"/>
      <c r="X34" s="781"/>
      <c r="Y34" s="781"/>
      <c r="Z34" s="781"/>
      <c r="AA34" s="781">
        <v>7</v>
      </c>
      <c r="AB34" s="781"/>
      <c r="AC34" s="781"/>
      <c r="AD34" s="781"/>
      <c r="AE34" s="782"/>
      <c r="AF34" s="783">
        <v>7</v>
      </c>
      <c r="AG34" s="784"/>
      <c r="AH34" s="784"/>
      <c r="AI34" s="784"/>
      <c r="AJ34" s="785"/>
      <c r="AK34" s="852">
        <v>218</v>
      </c>
      <c r="AL34" s="853"/>
      <c r="AM34" s="853"/>
      <c r="AN34" s="853"/>
      <c r="AO34" s="853"/>
      <c r="AP34" s="853">
        <v>3083</v>
      </c>
      <c r="AQ34" s="853"/>
      <c r="AR34" s="853"/>
      <c r="AS34" s="853"/>
      <c r="AT34" s="853"/>
      <c r="AU34" s="853">
        <v>2041</v>
      </c>
      <c r="AV34" s="853"/>
      <c r="AW34" s="853"/>
      <c r="AX34" s="853"/>
      <c r="AY34" s="853"/>
      <c r="AZ34" s="854" t="s">
        <v>567</v>
      </c>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400</v>
      </c>
      <c r="C35" s="778"/>
      <c r="D35" s="778"/>
      <c r="E35" s="778"/>
      <c r="F35" s="778"/>
      <c r="G35" s="778"/>
      <c r="H35" s="778"/>
      <c r="I35" s="778"/>
      <c r="J35" s="778"/>
      <c r="K35" s="778"/>
      <c r="L35" s="778"/>
      <c r="M35" s="778"/>
      <c r="N35" s="778"/>
      <c r="O35" s="778"/>
      <c r="P35" s="779"/>
      <c r="Q35" s="780">
        <v>53</v>
      </c>
      <c r="R35" s="781"/>
      <c r="S35" s="781"/>
      <c r="T35" s="781"/>
      <c r="U35" s="781"/>
      <c r="V35" s="781">
        <v>51</v>
      </c>
      <c r="W35" s="781"/>
      <c r="X35" s="781"/>
      <c r="Y35" s="781"/>
      <c r="Z35" s="781"/>
      <c r="AA35" s="781">
        <v>1</v>
      </c>
      <c r="AB35" s="781"/>
      <c r="AC35" s="781"/>
      <c r="AD35" s="781"/>
      <c r="AE35" s="782"/>
      <c r="AF35" s="783">
        <v>1</v>
      </c>
      <c r="AG35" s="784"/>
      <c r="AH35" s="784"/>
      <c r="AI35" s="784"/>
      <c r="AJ35" s="785"/>
      <c r="AK35" s="852">
        <v>20</v>
      </c>
      <c r="AL35" s="853"/>
      <c r="AM35" s="853"/>
      <c r="AN35" s="853"/>
      <c r="AO35" s="853"/>
      <c r="AP35" s="853">
        <v>96</v>
      </c>
      <c r="AQ35" s="853"/>
      <c r="AR35" s="853"/>
      <c r="AS35" s="853"/>
      <c r="AT35" s="853"/>
      <c r="AU35" s="853">
        <v>76</v>
      </c>
      <c r="AV35" s="853"/>
      <c r="AW35" s="853"/>
      <c r="AX35" s="853"/>
      <c r="AY35" s="853"/>
      <c r="AZ35" s="854" t="s">
        <v>571</v>
      </c>
      <c r="BA35" s="854"/>
      <c r="BB35" s="854"/>
      <c r="BC35" s="854"/>
      <c r="BD35" s="854"/>
      <c r="BE35" s="850" t="s">
        <v>397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867</v>
      </c>
      <c r="AG63" s="864"/>
      <c r="AH63" s="864"/>
      <c r="AI63" s="864"/>
      <c r="AJ63" s="865"/>
      <c r="AK63" s="866"/>
      <c r="AL63" s="861"/>
      <c r="AM63" s="861"/>
      <c r="AN63" s="861"/>
      <c r="AO63" s="861"/>
      <c r="AP63" s="864">
        <v>18246</v>
      </c>
      <c r="AQ63" s="864"/>
      <c r="AR63" s="864"/>
      <c r="AS63" s="864"/>
      <c r="AT63" s="864"/>
      <c r="AU63" s="864">
        <v>11059</v>
      </c>
      <c r="AV63" s="864"/>
      <c r="AW63" s="864"/>
      <c r="AX63" s="864"/>
      <c r="AY63" s="864"/>
      <c r="AZ63" s="868"/>
      <c r="BA63" s="868"/>
      <c r="BB63" s="868"/>
      <c r="BC63" s="868"/>
      <c r="BD63" s="868"/>
      <c r="BE63" s="869"/>
      <c r="BF63" s="869"/>
      <c r="BG63" s="869"/>
      <c r="BH63" s="869"/>
      <c r="BI63" s="870"/>
      <c r="BJ63" s="871" t="s">
        <v>125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404</v>
      </c>
      <c r="B66" s="763"/>
      <c r="C66" s="763"/>
      <c r="D66" s="763"/>
      <c r="E66" s="763"/>
      <c r="F66" s="763"/>
      <c r="G66" s="763"/>
      <c r="H66" s="763"/>
      <c r="I66" s="763"/>
      <c r="J66" s="763"/>
      <c r="K66" s="763"/>
      <c r="L66" s="763"/>
      <c r="M66" s="763"/>
      <c r="N66" s="763"/>
      <c r="O66" s="763"/>
      <c r="P66" s="764"/>
      <c r="Q66" s="739" t="s">
        <v>405</v>
      </c>
      <c r="R66" s="740"/>
      <c r="S66" s="740"/>
      <c r="T66" s="740"/>
      <c r="U66" s="741"/>
      <c r="V66" s="739" t="s">
        <v>384</v>
      </c>
      <c r="W66" s="740"/>
      <c r="X66" s="740"/>
      <c r="Y66" s="740"/>
      <c r="Z66" s="741"/>
      <c r="AA66" s="739" t="s">
        <v>385</v>
      </c>
      <c r="AB66" s="740"/>
      <c r="AC66" s="740"/>
      <c r="AD66" s="740"/>
      <c r="AE66" s="741"/>
      <c r="AF66" s="874" t="s">
        <v>386</v>
      </c>
      <c r="AG66" s="835"/>
      <c r="AH66" s="835"/>
      <c r="AI66" s="835"/>
      <c r="AJ66" s="875"/>
      <c r="AK66" s="739" t="s">
        <v>387</v>
      </c>
      <c r="AL66" s="763"/>
      <c r="AM66" s="763"/>
      <c r="AN66" s="763"/>
      <c r="AO66" s="764"/>
      <c r="AP66" s="739" t="s">
        <v>406</v>
      </c>
      <c r="AQ66" s="740"/>
      <c r="AR66" s="740"/>
      <c r="AS66" s="740"/>
      <c r="AT66" s="741"/>
      <c r="AU66" s="739" t="s">
        <v>407</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572</v>
      </c>
      <c r="C68" s="892"/>
      <c r="D68" s="892"/>
      <c r="E68" s="892"/>
      <c r="F68" s="892"/>
      <c r="G68" s="892"/>
      <c r="H68" s="892"/>
      <c r="I68" s="892"/>
      <c r="J68" s="892"/>
      <c r="K68" s="892"/>
      <c r="L68" s="892"/>
      <c r="M68" s="892"/>
      <c r="N68" s="892"/>
      <c r="O68" s="892"/>
      <c r="P68" s="893"/>
      <c r="Q68" s="894">
        <v>9275</v>
      </c>
      <c r="R68" s="888"/>
      <c r="S68" s="888"/>
      <c r="T68" s="888"/>
      <c r="U68" s="888"/>
      <c r="V68" s="888">
        <v>9420</v>
      </c>
      <c r="W68" s="888"/>
      <c r="X68" s="888"/>
      <c r="Y68" s="888"/>
      <c r="Z68" s="888"/>
      <c r="AA68" s="888">
        <v>-145</v>
      </c>
      <c r="AB68" s="888"/>
      <c r="AC68" s="888"/>
      <c r="AD68" s="888"/>
      <c r="AE68" s="888"/>
      <c r="AF68" s="888">
        <v>268</v>
      </c>
      <c r="AG68" s="888"/>
      <c r="AH68" s="888"/>
      <c r="AI68" s="888"/>
      <c r="AJ68" s="888"/>
      <c r="AK68" s="888" t="s">
        <v>567</v>
      </c>
      <c r="AL68" s="888"/>
      <c r="AM68" s="888"/>
      <c r="AN68" s="888"/>
      <c r="AO68" s="888"/>
      <c r="AP68" s="888">
        <v>9612</v>
      </c>
      <c r="AQ68" s="888"/>
      <c r="AR68" s="888"/>
      <c r="AS68" s="888"/>
      <c r="AT68" s="888"/>
      <c r="AU68" s="888">
        <v>2666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573</v>
      </c>
      <c r="C69" s="896"/>
      <c r="D69" s="896"/>
      <c r="E69" s="896"/>
      <c r="F69" s="896"/>
      <c r="G69" s="896"/>
      <c r="H69" s="896"/>
      <c r="I69" s="896"/>
      <c r="J69" s="896"/>
      <c r="K69" s="896"/>
      <c r="L69" s="896"/>
      <c r="M69" s="896"/>
      <c r="N69" s="896"/>
      <c r="O69" s="896"/>
      <c r="P69" s="897"/>
      <c r="Q69" s="898">
        <v>1488</v>
      </c>
      <c r="R69" s="853"/>
      <c r="S69" s="853"/>
      <c r="T69" s="853"/>
      <c r="U69" s="853"/>
      <c r="V69" s="853">
        <v>1462</v>
      </c>
      <c r="W69" s="853"/>
      <c r="X69" s="853"/>
      <c r="Y69" s="853"/>
      <c r="Z69" s="853"/>
      <c r="AA69" s="853">
        <v>26</v>
      </c>
      <c r="AB69" s="853"/>
      <c r="AC69" s="853"/>
      <c r="AD69" s="853"/>
      <c r="AE69" s="853"/>
      <c r="AF69" s="853">
        <v>26</v>
      </c>
      <c r="AG69" s="853"/>
      <c r="AH69" s="853"/>
      <c r="AI69" s="853"/>
      <c r="AJ69" s="853"/>
      <c r="AK69" s="853">
        <v>20</v>
      </c>
      <c r="AL69" s="853"/>
      <c r="AM69" s="853"/>
      <c r="AN69" s="853"/>
      <c r="AO69" s="853"/>
      <c r="AP69" s="853">
        <v>659</v>
      </c>
      <c r="AQ69" s="853"/>
      <c r="AR69" s="853"/>
      <c r="AS69" s="853"/>
      <c r="AT69" s="853"/>
      <c r="AU69" s="853">
        <v>329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574</v>
      </c>
      <c r="C70" s="896"/>
      <c r="D70" s="896"/>
      <c r="E70" s="896"/>
      <c r="F70" s="896"/>
      <c r="G70" s="896"/>
      <c r="H70" s="896"/>
      <c r="I70" s="896"/>
      <c r="J70" s="896"/>
      <c r="K70" s="896"/>
      <c r="L70" s="896"/>
      <c r="M70" s="896"/>
      <c r="N70" s="896"/>
      <c r="O70" s="896"/>
      <c r="P70" s="897"/>
      <c r="Q70" s="898">
        <v>487</v>
      </c>
      <c r="R70" s="853"/>
      <c r="S70" s="853"/>
      <c r="T70" s="853"/>
      <c r="U70" s="853"/>
      <c r="V70" s="853">
        <v>459</v>
      </c>
      <c r="W70" s="853"/>
      <c r="X70" s="853"/>
      <c r="Y70" s="853"/>
      <c r="Z70" s="853"/>
      <c r="AA70" s="853">
        <v>28</v>
      </c>
      <c r="AB70" s="853"/>
      <c r="AC70" s="853"/>
      <c r="AD70" s="853"/>
      <c r="AE70" s="853"/>
      <c r="AF70" s="853">
        <v>28</v>
      </c>
      <c r="AG70" s="853"/>
      <c r="AH70" s="853"/>
      <c r="AI70" s="853"/>
      <c r="AJ70" s="853"/>
      <c r="AK70" s="853" t="s">
        <v>566</v>
      </c>
      <c r="AL70" s="853"/>
      <c r="AM70" s="853"/>
      <c r="AN70" s="853"/>
      <c r="AO70" s="853"/>
      <c r="AP70" s="853" t="s">
        <v>567</v>
      </c>
      <c r="AQ70" s="853"/>
      <c r="AR70" s="853"/>
      <c r="AS70" s="853"/>
      <c r="AT70" s="853"/>
      <c r="AU70" s="853" t="s">
        <v>566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575</v>
      </c>
      <c r="C71" s="896"/>
      <c r="D71" s="896"/>
      <c r="E71" s="896"/>
      <c r="F71" s="896"/>
      <c r="G71" s="896"/>
      <c r="H71" s="896"/>
      <c r="I71" s="896"/>
      <c r="J71" s="896"/>
      <c r="K71" s="896"/>
      <c r="L71" s="896"/>
      <c r="M71" s="896"/>
      <c r="N71" s="896"/>
      <c r="O71" s="896"/>
      <c r="P71" s="897"/>
      <c r="Q71" s="898">
        <v>106301</v>
      </c>
      <c r="R71" s="853"/>
      <c r="S71" s="853"/>
      <c r="T71" s="853"/>
      <c r="U71" s="853"/>
      <c r="V71" s="853">
        <v>103914</v>
      </c>
      <c r="W71" s="853"/>
      <c r="X71" s="853"/>
      <c r="Y71" s="853"/>
      <c r="Z71" s="853"/>
      <c r="AA71" s="853">
        <v>2387</v>
      </c>
      <c r="AB71" s="853"/>
      <c r="AC71" s="853"/>
      <c r="AD71" s="853"/>
      <c r="AE71" s="853"/>
      <c r="AF71" s="853">
        <v>2387</v>
      </c>
      <c r="AG71" s="853"/>
      <c r="AH71" s="853"/>
      <c r="AI71" s="853"/>
      <c r="AJ71" s="853"/>
      <c r="AK71" s="853">
        <v>1098</v>
      </c>
      <c r="AL71" s="853"/>
      <c r="AM71" s="853"/>
      <c r="AN71" s="853"/>
      <c r="AO71" s="853"/>
      <c r="AP71" s="853" t="s">
        <v>567</v>
      </c>
      <c r="AQ71" s="853"/>
      <c r="AR71" s="853"/>
      <c r="AS71" s="853"/>
      <c r="AT71" s="853"/>
      <c r="AU71" s="853" t="s">
        <v>582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576</v>
      </c>
      <c r="C72" s="896"/>
      <c r="D72" s="896"/>
      <c r="E72" s="896"/>
      <c r="F72" s="896"/>
      <c r="G72" s="896"/>
      <c r="H72" s="896"/>
      <c r="I72" s="896"/>
      <c r="J72" s="896"/>
      <c r="K72" s="896"/>
      <c r="L72" s="896"/>
      <c r="M72" s="896"/>
      <c r="N72" s="896"/>
      <c r="O72" s="896"/>
      <c r="P72" s="897"/>
      <c r="Q72" s="898">
        <v>3942</v>
      </c>
      <c r="R72" s="853"/>
      <c r="S72" s="853"/>
      <c r="T72" s="853"/>
      <c r="U72" s="853"/>
      <c r="V72" s="853">
        <v>3921</v>
      </c>
      <c r="W72" s="853"/>
      <c r="X72" s="853"/>
      <c r="Y72" s="853"/>
      <c r="Z72" s="853"/>
      <c r="AA72" s="853">
        <v>21</v>
      </c>
      <c r="AB72" s="853"/>
      <c r="AC72" s="853"/>
      <c r="AD72" s="853"/>
      <c r="AE72" s="853"/>
      <c r="AF72" s="853">
        <v>21</v>
      </c>
      <c r="AG72" s="853"/>
      <c r="AH72" s="853"/>
      <c r="AI72" s="853"/>
      <c r="AJ72" s="853"/>
      <c r="AK72" s="853" t="s">
        <v>589</v>
      </c>
      <c r="AL72" s="853"/>
      <c r="AM72" s="853"/>
      <c r="AN72" s="853"/>
      <c r="AO72" s="853"/>
      <c r="AP72" s="853" t="s">
        <v>567</v>
      </c>
      <c r="AQ72" s="853"/>
      <c r="AR72" s="853"/>
      <c r="AS72" s="853"/>
      <c r="AT72" s="853"/>
      <c r="AU72" s="853" t="s">
        <v>566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577</v>
      </c>
      <c r="C73" s="896"/>
      <c r="D73" s="896"/>
      <c r="E73" s="896"/>
      <c r="F73" s="896"/>
      <c r="G73" s="896"/>
      <c r="H73" s="896"/>
      <c r="I73" s="896"/>
      <c r="J73" s="896"/>
      <c r="K73" s="896"/>
      <c r="L73" s="896"/>
      <c r="M73" s="896"/>
      <c r="N73" s="896"/>
      <c r="O73" s="896"/>
      <c r="P73" s="897"/>
      <c r="Q73" s="898">
        <v>101</v>
      </c>
      <c r="R73" s="853"/>
      <c r="S73" s="853"/>
      <c r="T73" s="853"/>
      <c r="U73" s="853"/>
      <c r="V73" s="853">
        <v>99</v>
      </c>
      <c r="W73" s="853"/>
      <c r="X73" s="853"/>
      <c r="Y73" s="853"/>
      <c r="Z73" s="853"/>
      <c r="AA73" s="853">
        <v>3</v>
      </c>
      <c r="AB73" s="853"/>
      <c r="AC73" s="853"/>
      <c r="AD73" s="853"/>
      <c r="AE73" s="853"/>
      <c r="AF73" s="853">
        <v>3</v>
      </c>
      <c r="AG73" s="853"/>
      <c r="AH73" s="853"/>
      <c r="AI73" s="853"/>
      <c r="AJ73" s="853"/>
      <c r="AK73" s="853" t="s">
        <v>566</v>
      </c>
      <c r="AL73" s="853"/>
      <c r="AM73" s="853"/>
      <c r="AN73" s="853"/>
      <c r="AO73" s="853"/>
      <c r="AP73" s="853" t="s">
        <v>581</v>
      </c>
      <c r="AQ73" s="853"/>
      <c r="AR73" s="853"/>
      <c r="AS73" s="853"/>
      <c r="AT73" s="853"/>
      <c r="AU73" s="853" t="s">
        <v>567</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578</v>
      </c>
      <c r="C74" s="896"/>
      <c r="D74" s="896"/>
      <c r="E74" s="896"/>
      <c r="F74" s="896"/>
      <c r="G74" s="896"/>
      <c r="H74" s="896"/>
      <c r="I74" s="896"/>
      <c r="J74" s="896"/>
      <c r="K74" s="896"/>
      <c r="L74" s="896"/>
      <c r="M74" s="896"/>
      <c r="N74" s="896"/>
      <c r="O74" s="896"/>
      <c r="P74" s="897"/>
      <c r="Q74" s="898">
        <v>144</v>
      </c>
      <c r="R74" s="853"/>
      <c r="S74" s="853"/>
      <c r="T74" s="853"/>
      <c r="U74" s="853"/>
      <c r="V74" s="853">
        <v>133</v>
      </c>
      <c r="W74" s="853"/>
      <c r="X74" s="853"/>
      <c r="Y74" s="853"/>
      <c r="Z74" s="853"/>
      <c r="AA74" s="853">
        <v>11</v>
      </c>
      <c r="AB74" s="853"/>
      <c r="AC74" s="853"/>
      <c r="AD74" s="853"/>
      <c r="AE74" s="853"/>
      <c r="AF74" s="853">
        <v>11</v>
      </c>
      <c r="AG74" s="853"/>
      <c r="AH74" s="853"/>
      <c r="AI74" s="853"/>
      <c r="AJ74" s="853"/>
      <c r="AK74" s="853">
        <v>14</v>
      </c>
      <c r="AL74" s="853"/>
      <c r="AM74" s="853"/>
      <c r="AN74" s="853"/>
      <c r="AO74" s="853"/>
      <c r="AP74" s="853" t="s">
        <v>566</v>
      </c>
      <c r="AQ74" s="853"/>
      <c r="AR74" s="853"/>
      <c r="AS74" s="853"/>
      <c r="AT74" s="853"/>
      <c r="AU74" s="853" t="s">
        <v>566</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579</v>
      </c>
      <c r="C75" s="896"/>
      <c r="D75" s="896"/>
      <c r="E75" s="896"/>
      <c r="F75" s="896"/>
      <c r="G75" s="896"/>
      <c r="H75" s="896"/>
      <c r="I75" s="896"/>
      <c r="J75" s="896"/>
      <c r="K75" s="896"/>
      <c r="L75" s="896"/>
      <c r="M75" s="896"/>
      <c r="N75" s="896"/>
      <c r="O75" s="896"/>
      <c r="P75" s="897"/>
      <c r="Q75" s="901">
        <v>924</v>
      </c>
      <c r="R75" s="902"/>
      <c r="S75" s="902"/>
      <c r="T75" s="902"/>
      <c r="U75" s="852"/>
      <c r="V75" s="903">
        <v>922</v>
      </c>
      <c r="W75" s="902"/>
      <c r="X75" s="902"/>
      <c r="Y75" s="902"/>
      <c r="Z75" s="852"/>
      <c r="AA75" s="903">
        <v>1</v>
      </c>
      <c r="AB75" s="902"/>
      <c r="AC75" s="902"/>
      <c r="AD75" s="902"/>
      <c r="AE75" s="852"/>
      <c r="AF75" s="903">
        <v>1</v>
      </c>
      <c r="AG75" s="902"/>
      <c r="AH75" s="902"/>
      <c r="AI75" s="902"/>
      <c r="AJ75" s="852"/>
      <c r="AK75" s="903">
        <v>448</v>
      </c>
      <c r="AL75" s="902"/>
      <c r="AM75" s="902"/>
      <c r="AN75" s="902"/>
      <c r="AO75" s="852"/>
      <c r="AP75" s="903" t="s">
        <v>566</v>
      </c>
      <c r="AQ75" s="902"/>
      <c r="AR75" s="902"/>
      <c r="AS75" s="902"/>
      <c r="AT75" s="852"/>
      <c r="AU75" s="903" t="s">
        <v>583</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580</v>
      </c>
      <c r="C76" s="896"/>
      <c r="D76" s="896"/>
      <c r="E76" s="896"/>
      <c r="F76" s="896"/>
      <c r="G76" s="896"/>
      <c r="H76" s="896"/>
      <c r="I76" s="896"/>
      <c r="J76" s="896"/>
      <c r="K76" s="896"/>
      <c r="L76" s="896"/>
      <c r="M76" s="896"/>
      <c r="N76" s="896"/>
      <c r="O76" s="896"/>
      <c r="P76" s="897"/>
      <c r="Q76" s="901">
        <v>75</v>
      </c>
      <c r="R76" s="902"/>
      <c r="S76" s="902"/>
      <c r="T76" s="902"/>
      <c r="U76" s="852"/>
      <c r="V76" s="903">
        <v>52</v>
      </c>
      <c r="W76" s="902"/>
      <c r="X76" s="902"/>
      <c r="Y76" s="902"/>
      <c r="Z76" s="852"/>
      <c r="AA76" s="903">
        <v>23</v>
      </c>
      <c r="AB76" s="902"/>
      <c r="AC76" s="902"/>
      <c r="AD76" s="902"/>
      <c r="AE76" s="852"/>
      <c r="AF76" s="903">
        <v>23</v>
      </c>
      <c r="AG76" s="902"/>
      <c r="AH76" s="902"/>
      <c r="AI76" s="902"/>
      <c r="AJ76" s="852"/>
      <c r="AK76" s="903" t="s">
        <v>566</v>
      </c>
      <c r="AL76" s="902"/>
      <c r="AM76" s="902"/>
      <c r="AN76" s="902"/>
      <c r="AO76" s="852"/>
      <c r="AP76" s="903" t="s">
        <v>581</v>
      </c>
      <c r="AQ76" s="902"/>
      <c r="AR76" s="902"/>
      <c r="AS76" s="902"/>
      <c r="AT76" s="852"/>
      <c r="AU76" s="903" t="s">
        <v>581</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408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2768</v>
      </c>
      <c r="AG88" s="864"/>
      <c r="AH88" s="864"/>
      <c r="AI88" s="864"/>
      <c r="AJ88" s="864"/>
      <c r="AK88" s="861"/>
      <c r="AL88" s="861"/>
      <c r="AM88" s="861"/>
      <c r="AN88" s="861"/>
      <c r="AO88" s="861"/>
      <c r="AP88" s="864">
        <v>10271</v>
      </c>
      <c r="AQ88" s="864"/>
      <c r="AR88" s="864"/>
      <c r="AS88" s="864"/>
      <c r="AT88" s="864"/>
      <c r="AU88" s="864">
        <v>2995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409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83</v>
      </c>
      <c r="CS102" s="872"/>
      <c r="CT102" s="872"/>
      <c r="CU102" s="872"/>
      <c r="CV102" s="915"/>
      <c r="CW102" s="914">
        <v>2</v>
      </c>
      <c r="CX102" s="872"/>
      <c r="CY102" s="872"/>
      <c r="CZ102" s="872"/>
      <c r="DA102" s="915"/>
      <c r="DB102" s="914" t="s">
        <v>593</v>
      </c>
      <c r="DC102" s="872"/>
      <c r="DD102" s="872"/>
      <c r="DE102" s="872"/>
      <c r="DF102" s="915"/>
      <c r="DG102" s="914" t="s">
        <v>567</v>
      </c>
      <c r="DH102" s="872"/>
      <c r="DI102" s="872"/>
      <c r="DJ102" s="872"/>
      <c r="DK102" s="915"/>
      <c r="DL102" s="914">
        <v>159</v>
      </c>
      <c r="DM102" s="872"/>
      <c r="DN102" s="872"/>
      <c r="DO102" s="872"/>
      <c r="DP102" s="915"/>
      <c r="DQ102" s="914">
        <v>16</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417</v>
      </c>
      <c r="AB109" s="917"/>
      <c r="AC109" s="917"/>
      <c r="AD109" s="917"/>
      <c r="AE109" s="918"/>
      <c r="AF109" s="916" t="s">
        <v>298</v>
      </c>
      <c r="AG109" s="917"/>
      <c r="AH109" s="917"/>
      <c r="AI109" s="917"/>
      <c r="AJ109" s="918"/>
      <c r="AK109" s="916" t="s">
        <v>297</v>
      </c>
      <c r="AL109" s="917"/>
      <c r="AM109" s="917"/>
      <c r="AN109" s="917"/>
      <c r="AO109" s="918"/>
      <c r="AP109" s="916" t="s">
        <v>418</v>
      </c>
      <c r="AQ109" s="917"/>
      <c r="AR109" s="917"/>
      <c r="AS109" s="917"/>
      <c r="AT109" s="919"/>
      <c r="AU109" s="936" t="s">
        <v>416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417</v>
      </c>
      <c r="BR109" s="917"/>
      <c r="BS109" s="917"/>
      <c r="BT109" s="917"/>
      <c r="BU109" s="918"/>
      <c r="BV109" s="916" t="s">
        <v>298</v>
      </c>
      <c r="BW109" s="917"/>
      <c r="BX109" s="917"/>
      <c r="BY109" s="917"/>
      <c r="BZ109" s="918"/>
      <c r="CA109" s="916" t="s">
        <v>297</v>
      </c>
      <c r="CB109" s="917"/>
      <c r="CC109" s="917"/>
      <c r="CD109" s="917"/>
      <c r="CE109" s="918"/>
      <c r="CF109" s="937" t="s">
        <v>418</v>
      </c>
      <c r="CG109" s="937"/>
      <c r="CH109" s="937"/>
      <c r="CI109" s="937"/>
      <c r="CJ109" s="937"/>
      <c r="CK109" s="916" t="s">
        <v>419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417</v>
      </c>
      <c r="DH109" s="917"/>
      <c r="DI109" s="917"/>
      <c r="DJ109" s="917"/>
      <c r="DK109" s="918"/>
      <c r="DL109" s="916" t="s">
        <v>298</v>
      </c>
      <c r="DM109" s="917"/>
      <c r="DN109" s="917"/>
      <c r="DO109" s="917"/>
      <c r="DP109" s="918"/>
      <c r="DQ109" s="916" t="s">
        <v>297</v>
      </c>
      <c r="DR109" s="917"/>
      <c r="DS109" s="917"/>
      <c r="DT109" s="917"/>
      <c r="DU109" s="918"/>
      <c r="DV109" s="916" t="s">
        <v>418</v>
      </c>
      <c r="DW109" s="917"/>
      <c r="DX109" s="917"/>
      <c r="DY109" s="917"/>
      <c r="DZ109" s="919"/>
    </row>
    <row r="110" spans="1:131" s="226" customFormat="1" ht="26.25" customHeight="1" x14ac:dyDescent="0.15">
      <c r="A110" s="920" t="s">
        <v>420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1615814</v>
      </c>
      <c r="AB110" s="924"/>
      <c r="AC110" s="924"/>
      <c r="AD110" s="924"/>
      <c r="AE110" s="925"/>
      <c r="AF110" s="926">
        <v>1602226</v>
      </c>
      <c r="AG110" s="924"/>
      <c r="AH110" s="924"/>
      <c r="AI110" s="924"/>
      <c r="AJ110" s="925"/>
      <c r="AK110" s="926">
        <v>1609505</v>
      </c>
      <c r="AL110" s="924"/>
      <c r="AM110" s="924"/>
      <c r="AN110" s="924"/>
      <c r="AO110" s="925"/>
      <c r="AP110" s="927">
        <v>22.8</v>
      </c>
      <c r="AQ110" s="928"/>
      <c r="AR110" s="928"/>
      <c r="AS110" s="928"/>
      <c r="AT110" s="929"/>
      <c r="AU110" s="930" t="s">
        <v>67</v>
      </c>
      <c r="AV110" s="931"/>
      <c r="AW110" s="931"/>
      <c r="AX110" s="931"/>
      <c r="AY110" s="931"/>
      <c r="AZ110" s="972" t="s">
        <v>421</v>
      </c>
      <c r="BA110" s="921"/>
      <c r="BB110" s="921"/>
      <c r="BC110" s="921"/>
      <c r="BD110" s="921"/>
      <c r="BE110" s="921"/>
      <c r="BF110" s="921"/>
      <c r="BG110" s="921"/>
      <c r="BH110" s="921"/>
      <c r="BI110" s="921"/>
      <c r="BJ110" s="921"/>
      <c r="BK110" s="921"/>
      <c r="BL110" s="921"/>
      <c r="BM110" s="921"/>
      <c r="BN110" s="921"/>
      <c r="BO110" s="921"/>
      <c r="BP110" s="922"/>
      <c r="BQ110" s="958">
        <v>16292899</v>
      </c>
      <c r="BR110" s="959"/>
      <c r="BS110" s="959"/>
      <c r="BT110" s="959"/>
      <c r="BU110" s="959"/>
      <c r="BV110" s="959">
        <v>16857940</v>
      </c>
      <c r="BW110" s="959"/>
      <c r="BX110" s="959"/>
      <c r="BY110" s="959"/>
      <c r="BZ110" s="959"/>
      <c r="CA110" s="959">
        <v>17461659</v>
      </c>
      <c r="CB110" s="959"/>
      <c r="CC110" s="959"/>
      <c r="CD110" s="959"/>
      <c r="CE110" s="959"/>
      <c r="CF110" s="973">
        <v>247.3</v>
      </c>
      <c r="CG110" s="974"/>
      <c r="CH110" s="974"/>
      <c r="CI110" s="974"/>
      <c r="CJ110" s="974"/>
      <c r="CK110" s="975" t="s">
        <v>422</v>
      </c>
      <c r="CL110" s="976"/>
      <c r="CM110" s="955" t="s">
        <v>423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424</v>
      </c>
      <c r="DH110" s="959"/>
      <c r="DI110" s="959"/>
      <c r="DJ110" s="959"/>
      <c r="DK110" s="959"/>
      <c r="DL110" s="959" t="s">
        <v>424</v>
      </c>
      <c r="DM110" s="959"/>
      <c r="DN110" s="959"/>
      <c r="DO110" s="959"/>
      <c r="DP110" s="959"/>
      <c r="DQ110" s="959" t="s">
        <v>424</v>
      </c>
      <c r="DR110" s="959"/>
      <c r="DS110" s="959"/>
      <c r="DT110" s="959"/>
      <c r="DU110" s="959"/>
      <c r="DV110" s="960" t="s">
        <v>425</v>
      </c>
      <c r="DW110" s="960"/>
      <c r="DX110" s="960"/>
      <c r="DY110" s="960"/>
      <c r="DZ110" s="961"/>
    </row>
    <row r="111" spans="1:131" s="226" customFormat="1" ht="26.25" customHeight="1" x14ac:dyDescent="0.15">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380</v>
      </c>
      <c r="AB111" s="966"/>
      <c r="AC111" s="966"/>
      <c r="AD111" s="966"/>
      <c r="AE111" s="967"/>
      <c r="AF111" s="968" t="s">
        <v>425</v>
      </c>
      <c r="AG111" s="966"/>
      <c r="AH111" s="966"/>
      <c r="AI111" s="966"/>
      <c r="AJ111" s="967"/>
      <c r="AK111" s="968" t="s">
        <v>380</v>
      </c>
      <c r="AL111" s="966"/>
      <c r="AM111" s="966"/>
      <c r="AN111" s="966"/>
      <c r="AO111" s="967"/>
      <c r="AP111" s="969" t="s">
        <v>427</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t="s">
        <v>380</v>
      </c>
      <c r="BR111" s="952"/>
      <c r="BS111" s="952"/>
      <c r="BT111" s="952"/>
      <c r="BU111" s="952"/>
      <c r="BV111" s="952" t="s">
        <v>380</v>
      </c>
      <c r="BW111" s="952"/>
      <c r="BX111" s="952"/>
      <c r="BY111" s="952"/>
      <c r="BZ111" s="952"/>
      <c r="CA111" s="952" t="s">
        <v>429</v>
      </c>
      <c r="CB111" s="952"/>
      <c r="CC111" s="952"/>
      <c r="CD111" s="952"/>
      <c r="CE111" s="952"/>
      <c r="CF111" s="946" t="s">
        <v>424</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380</v>
      </c>
      <c r="DH111" s="952"/>
      <c r="DI111" s="952"/>
      <c r="DJ111" s="952"/>
      <c r="DK111" s="952"/>
      <c r="DL111" s="952" t="s">
        <v>380</v>
      </c>
      <c r="DM111" s="952"/>
      <c r="DN111" s="952"/>
      <c r="DO111" s="952"/>
      <c r="DP111" s="952"/>
      <c r="DQ111" s="952" t="s">
        <v>424</v>
      </c>
      <c r="DR111" s="952"/>
      <c r="DS111" s="952"/>
      <c r="DT111" s="952"/>
      <c r="DU111" s="952"/>
      <c r="DV111" s="953" t="s">
        <v>380</v>
      </c>
      <c r="DW111" s="953"/>
      <c r="DX111" s="953"/>
      <c r="DY111" s="953"/>
      <c r="DZ111" s="954"/>
    </row>
    <row r="112" spans="1:131" s="226" customFormat="1" ht="26.25" customHeight="1" x14ac:dyDescent="0.15">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380</v>
      </c>
      <c r="AB112" s="991"/>
      <c r="AC112" s="991"/>
      <c r="AD112" s="991"/>
      <c r="AE112" s="992"/>
      <c r="AF112" s="993" t="s">
        <v>380</v>
      </c>
      <c r="AG112" s="991"/>
      <c r="AH112" s="991"/>
      <c r="AI112" s="991"/>
      <c r="AJ112" s="992"/>
      <c r="AK112" s="993" t="s">
        <v>425</v>
      </c>
      <c r="AL112" s="991"/>
      <c r="AM112" s="991"/>
      <c r="AN112" s="991"/>
      <c r="AO112" s="992"/>
      <c r="AP112" s="994" t="s">
        <v>424</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11558855</v>
      </c>
      <c r="BR112" s="952"/>
      <c r="BS112" s="952"/>
      <c r="BT112" s="952"/>
      <c r="BU112" s="952"/>
      <c r="BV112" s="952">
        <v>11542447</v>
      </c>
      <c r="BW112" s="952"/>
      <c r="BX112" s="952"/>
      <c r="BY112" s="952"/>
      <c r="BZ112" s="952"/>
      <c r="CA112" s="952">
        <v>11059052</v>
      </c>
      <c r="CB112" s="952"/>
      <c r="CC112" s="952"/>
      <c r="CD112" s="952"/>
      <c r="CE112" s="952"/>
      <c r="CF112" s="946">
        <v>156.6</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380</v>
      </c>
      <c r="DH112" s="952"/>
      <c r="DI112" s="952"/>
      <c r="DJ112" s="952"/>
      <c r="DK112" s="952"/>
      <c r="DL112" s="952" t="s">
        <v>380</v>
      </c>
      <c r="DM112" s="952"/>
      <c r="DN112" s="952"/>
      <c r="DO112" s="952"/>
      <c r="DP112" s="952"/>
      <c r="DQ112" s="952" t="s">
        <v>380</v>
      </c>
      <c r="DR112" s="952"/>
      <c r="DS112" s="952"/>
      <c r="DT112" s="952"/>
      <c r="DU112" s="952"/>
      <c r="DV112" s="953" t="s">
        <v>380</v>
      </c>
      <c r="DW112" s="953"/>
      <c r="DX112" s="953"/>
      <c r="DY112" s="953"/>
      <c r="DZ112" s="954"/>
    </row>
    <row r="113" spans="1:130" s="226" customFormat="1" ht="26.25" customHeight="1" x14ac:dyDescent="0.15">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774370</v>
      </c>
      <c r="AB113" s="966"/>
      <c r="AC113" s="966"/>
      <c r="AD113" s="966"/>
      <c r="AE113" s="967"/>
      <c r="AF113" s="968">
        <v>805486</v>
      </c>
      <c r="AG113" s="966"/>
      <c r="AH113" s="966"/>
      <c r="AI113" s="966"/>
      <c r="AJ113" s="967"/>
      <c r="AK113" s="968">
        <v>833336</v>
      </c>
      <c r="AL113" s="966"/>
      <c r="AM113" s="966"/>
      <c r="AN113" s="966"/>
      <c r="AO113" s="967"/>
      <c r="AP113" s="969">
        <v>11.8</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v>3346633</v>
      </c>
      <c r="BR113" s="952"/>
      <c r="BS113" s="952"/>
      <c r="BT113" s="952"/>
      <c r="BU113" s="952"/>
      <c r="BV113" s="952">
        <v>3156266</v>
      </c>
      <c r="BW113" s="952"/>
      <c r="BX113" s="952"/>
      <c r="BY113" s="952"/>
      <c r="BZ113" s="952"/>
      <c r="CA113" s="952">
        <v>2995632</v>
      </c>
      <c r="CB113" s="952"/>
      <c r="CC113" s="952"/>
      <c r="CD113" s="952"/>
      <c r="CE113" s="952"/>
      <c r="CF113" s="946">
        <v>42.4</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380</v>
      </c>
      <c r="DH113" s="991"/>
      <c r="DI113" s="991"/>
      <c r="DJ113" s="991"/>
      <c r="DK113" s="992"/>
      <c r="DL113" s="993" t="s">
        <v>380</v>
      </c>
      <c r="DM113" s="991"/>
      <c r="DN113" s="991"/>
      <c r="DO113" s="991"/>
      <c r="DP113" s="992"/>
      <c r="DQ113" s="993" t="s">
        <v>125</v>
      </c>
      <c r="DR113" s="991"/>
      <c r="DS113" s="991"/>
      <c r="DT113" s="991"/>
      <c r="DU113" s="992"/>
      <c r="DV113" s="994" t="s">
        <v>380</v>
      </c>
      <c r="DW113" s="995"/>
      <c r="DX113" s="995"/>
      <c r="DY113" s="995"/>
      <c r="DZ113" s="996"/>
    </row>
    <row r="114" spans="1:130" s="226" customFormat="1" ht="26.25" customHeight="1" x14ac:dyDescent="0.15">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415102</v>
      </c>
      <c r="AB114" s="991"/>
      <c r="AC114" s="991"/>
      <c r="AD114" s="991"/>
      <c r="AE114" s="992"/>
      <c r="AF114" s="993">
        <v>428162</v>
      </c>
      <c r="AG114" s="991"/>
      <c r="AH114" s="991"/>
      <c r="AI114" s="991"/>
      <c r="AJ114" s="992"/>
      <c r="AK114" s="993">
        <v>415456</v>
      </c>
      <c r="AL114" s="991"/>
      <c r="AM114" s="991"/>
      <c r="AN114" s="991"/>
      <c r="AO114" s="992"/>
      <c r="AP114" s="994">
        <v>5.9</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3181752</v>
      </c>
      <c r="BR114" s="952"/>
      <c r="BS114" s="952"/>
      <c r="BT114" s="952"/>
      <c r="BU114" s="952"/>
      <c r="BV114" s="952">
        <v>3211408</v>
      </c>
      <c r="BW114" s="952"/>
      <c r="BX114" s="952"/>
      <c r="BY114" s="952"/>
      <c r="BZ114" s="952"/>
      <c r="CA114" s="952">
        <v>3361896</v>
      </c>
      <c r="CB114" s="952"/>
      <c r="CC114" s="952"/>
      <c r="CD114" s="952"/>
      <c r="CE114" s="952"/>
      <c r="CF114" s="946">
        <v>47.6</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380</v>
      </c>
      <c r="DH114" s="991"/>
      <c r="DI114" s="991"/>
      <c r="DJ114" s="991"/>
      <c r="DK114" s="992"/>
      <c r="DL114" s="993" t="s">
        <v>380</v>
      </c>
      <c r="DM114" s="991"/>
      <c r="DN114" s="991"/>
      <c r="DO114" s="991"/>
      <c r="DP114" s="992"/>
      <c r="DQ114" s="993" t="s">
        <v>125</v>
      </c>
      <c r="DR114" s="991"/>
      <c r="DS114" s="991"/>
      <c r="DT114" s="991"/>
      <c r="DU114" s="992"/>
      <c r="DV114" s="994" t="s">
        <v>429</v>
      </c>
      <c r="DW114" s="995"/>
      <c r="DX114" s="995"/>
      <c r="DY114" s="995"/>
      <c r="DZ114" s="996"/>
    </row>
    <row r="115" spans="1:130" s="226" customFormat="1" ht="26.25" customHeight="1" x14ac:dyDescent="0.15">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125</v>
      </c>
      <c r="AB115" s="966"/>
      <c r="AC115" s="966"/>
      <c r="AD115" s="966"/>
      <c r="AE115" s="967"/>
      <c r="AF115" s="968" t="s">
        <v>380</v>
      </c>
      <c r="AG115" s="966"/>
      <c r="AH115" s="966"/>
      <c r="AI115" s="966"/>
      <c r="AJ115" s="967"/>
      <c r="AK115" s="968" t="s">
        <v>125</v>
      </c>
      <c r="AL115" s="966"/>
      <c r="AM115" s="966"/>
      <c r="AN115" s="966"/>
      <c r="AO115" s="967"/>
      <c r="AP115" s="969" t="s">
        <v>442</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v>26245</v>
      </c>
      <c r="BR115" s="952"/>
      <c r="BS115" s="952"/>
      <c r="BT115" s="952"/>
      <c r="BU115" s="952"/>
      <c r="BV115" s="952">
        <v>21070</v>
      </c>
      <c r="BW115" s="952"/>
      <c r="BX115" s="952"/>
      <c r="BY115" s="952"/>
      <c r="BZ115" s="952"/>
      <c r="CA115" s="952">
        <v>15859</v>
      </c>
      <c r="CB115" s="952"/>
      <c r="CC115" s="952"/>
      <c r="CD115" s="952"/>
      <c r="CE115" s="952"/>
      <c r="CF115" s="946">
        <v>0.2</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125</v>
      </c>
      <c r="DH115" s="991"/>
      <c r="DI115" s="991"/>
      <c r="DJ115" s="991"/>
      <c r="DK115" s="992"/>
      <c r="DL115" s="993" t="s">
        <v>380</v>
      </c>
      <c r="DM115" s="991"/>
      <c r="DN115" s="991"/>
      <c r="DO115" s="991"/>
      <c r="DP115" s="992"/>
      <c r="DQ115" s="993" t="s">
        <v>125</v>
      </c>
      <c r="DR115" s="991"/>
      <c r="DS115" s="991"/>
      <c r="DT115" s="991"/>
      <c r="DU115" s="992"/>
      <c r="DV115" s="994" t="s">
        <v>425</v>
      </c>
      <c r="DW115" s="995"/>
      <c r="DX115" s="995"/>
      <c r="DY115" s="995"/>
      <c r="DZ115" s="996"/>
    </row>
    <row r="116" spans="1:130" s="226" customFormat="1" ht="26.25" customHeight="1" x14ac:dyDescent="0.15">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424</v>
      </c>
      <c r="AB116" s="991"/>
      <c r="AC116" s="991"/>
      <c r="AD116" s="991"/>
      <c r="AE116" s="992"/>
      <c r="AF116" s="993" t="s">
        <v>424</v>
      </c>
      <c r="AG116" s="991"/>
      <c r="AH116" s="991"/>
      <c r="AI116" s="991"/>
      <c r="AJ116" s="992"/>
      <c r="AK116" s="993">
        <v>105</v>
      </c>
      <c r="AL116" s="991"/>
      <c r="AM116" s="991"/>
      <c r="AN116" s="991"/>
      <c r="AO116" s="992"/>
      <c r="AP116" s="994">
        <v>0</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427</v>
      </c>
      <c r="BR116" s="952"/>
      <c r="BS116" s="952"/>
      <c r="BT116" s="952"/>
      <c r="BU116" s="952"/>
      <c r="BV116" s="952" t="s">
        <v>424</v>
      </c>
      <c r="BW116" s="952"/>
      <c r="BX116" s="952"/>
      <c r="BY116" s="952"/>
      <c r="BZ116" s="952"/>
      <c r="CA116" s="952" t="s">
        <v>380</v>
      </c>
      <c r="CB116" s="952"/>
      <c r="CC116" s="952"/>
      <c r="CD116" s="952"/>
      <c r="CE116" s="952"/>
      <c r="CF116" s="946" t="s">
        <v>380</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424</v>
      </c>
      <c r="DH116" s="991"/>
      <c r="DI116" s="991"/>
      <c r="DJ116" s="991"/>
      <c r="DK116" s="992"/>
      <c r="DL116" s="993" t="s">
        <v>380</v>
      </c>
      <c r="DM116" s="991"/>
      <c r="DN116" s="991"/>
      <c r="DO116" s="991"/>
      <c r="DP116" s="992"/>
      <c r="DQ116" s="993" t="s">
        <v>380</v>
      </c>
      <c r="DR116" s="991"/>
      <c r="DS116" s="991"/>
      <c r="DT116" s="991"/>
      <c r="DU116" s="992"/>
      <c r="DV116" s="994" t="s">
        <v>125</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2805286</v>
      </c>
      <c r="AB117" s="1009"/>
      <c r="AC117" s="1009"/>
      <c r="AD117" s="1009"/>
      <c r="AE117" s="1010"/>
      <c r="AF117" s="1011">
        <v>2835874</v>
      </c>
      <c r="AG117" s="1009"/>
      <c r="AH117" s="1009"/>
      <c r="AI117" s="1009"/>
      <c r="AJ117" s="1010"/>
      <c r="AK117" s="1011">
        <v>2858402</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380</v>
      </c>
      <c r="BR117" s="952"/>
      <c r="BS117" s="952"/>
      <c r="BT117" s="952"/>
      <c r="BU117" s="952"/>
      <c r="BV117" s="952" t="s">
        <v>429</v>
      </c>
      <c r="BW117" s="952"/>
      <c r="BX117" s="952"/>
      <c r="BY117" s="952"/>
      <c r="BZ117" s="952"/>
      <c r="CA117" s="952" t="s">
        <v>380</v>
      </c>
      <c r="CB117" s="952"/>
      <c r="CC117" s="952"/>
      <c r="CD117" s="952"/>
      <c r="CE117" s="952"/>
      <c r="CF117" s="946" t="s">
        <v>427</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442</v>
      </c>
      <c r="DH117" s="991"/>
      <c r="DI117" s="991"/>
      <c r="DJ117" s="991"/>
      <c r="DK117" s="992"/>
      <c r="DL117" s="993" t="s">
        <v>427</v>
      </c>
      <c r="DM117" s="991"/>
      <c r="DN117" s="991"/>
      <c r="DO117" s="991"/>
      <c r="DP117" s="992"/>
      <c r="DQ117" s="993" t="s">
        <v>380</v>
      </c>
      <c r="DR117" s="991"/>
      <c r="DS117" s="991"/>
      <c r="DT117" s="991"/>
      <c r="DU117" s="992"/>
      <c r="DV117" s="994" t="s">
        <v>427</v>
      </c>
      <c r="DW117" s="995"/>
      <c r="DX117" s="995"/>
      <c r="DY117" s="995"/>
      <c r="DZ117" s="996"/>
    </row>
    <row r="118" spans="1:130" s="226" customFormat="1" ht="26.25" customHeight="1" x14ac:dyDescent="0.15">
      <c r="A118" s="936" t="s">
        <v>419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417</v>
      </c>
      <c r="AB118" s="917"/>
      <c r="AC118" s="917"/>
      <c r="AD118" s="917"/>
      <c r="AE118" s="918"/>
      <c r="AF118" s="916" t="s">
        <v>298</v>
      </c>
      <c r="AG118" s="917"/>
      <c r="AH118" s="917"/>
      <c r="AI118" s="917"/>
      <c r="AJ118" s="918"/>
      <c r="AK118" s="916" t="s">
        <v>297</v>
      </c>
      <c r="AL118" s="917"/>
      <c r="AM118" s="917"/>
      <c r="AN118" s="917"/>
      <c r="AO118" s="918"/>
      <c r="AP118" s="1003" t="s">
        <v>418</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380</v>
      </c>
      <c r="BR118" s="1030"/>
      <c r="BS118" s="1030"/>
      <c r="BT118" s="1030"/>
      <c r="BU118" s="1030"/>
      <c r="BV118" s="1030" t="s">
        <v>380</v>
      </c>
      <c r="BW118" s="1030"/>
      <c r="BX118" s="1030"/>
      <c r="BY118" s="1030"/>
      <c r="BZ118" s="1030"/>
      <c r="CA118" s="1030" t="s">
        <v>380</v>
      </c>
      <c r="CB118" s="1030"/>
      <c r="CC118" s="1030"/>
      <c r="CD118" s="1030"/>
      <c r="CE118" s="1030"/>
      <c r="CF118" s="946" t="s">
        <v>380</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427</v>
      </c>
      <c r="DH118" s="991"/>
      <c r="DI118" s="991"/>
      <c r="DJ118" s="991"/>
      <c r="DK118" s="992"/>
      <c r="DL118" s="993" t="s">
        <v>380</v>
      </c>
      <c r="DM118" s="991"/>
      <c r="DN118" s="991"/>
      <c r="DO118" s="991"/>
      <c r="DP118" s="992"/>
      <c r="DQ118" s="993" t="s">
        <v>442</v>
      </c>
      <c r="DR118" s="991"/>
      <c r="DS118" s="991"/>
      <c r="DT118" s="991"/>
      <c r="DU118" s="992"/>
      <c r="DV118" s="994" t="s">
        <v>125</v>
      </c>
      <c r="DW118" s="995"/>
      <c r="DX118" s="995"/>
      <c r="DY118" s="995"/>
      <c r="DZ118" s="996"/>
    </row>
    <row r="119" spans="1:130" s="226" customFormat="1" ht="26.25" customHeight="1" x14ac:dyDescent="0.15">
      <c r="A119" s="1090" t="s">
        <v>422</v>
      </c>
      <c r="B119" s="976"/>
      <c r="C119" s="955" t="s">
        <v>423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380</v>
      </c>
      <c r="AB119" s="924"/>
      <c r="AC119" s="924"/>
      <c r="AD119" s="924"/>
      <c r="AE119" s="925"/>
      <c r="AF119" s="926" t="s">
        <v>424</v>
      </c>
      <c r="AG119" s="924"/>
      <c r="AH119" s="924"/>
      <c r="AI119" s="924"/>
      <c r="AJ119" s="925"/>
      <c r="AK119" s="926" t="s">
        <v>125</v>
      </c>
      <c r="AL119" s="924"/>
      <c r="AM119" s="924"/>
      <c r="AN119" s="924"/>
      <c r="AO119" s="925"/>
      <c r="AP119" s="927" t="s">
        <v>380</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453</v>
      </c>
      <c r="BP119" s="1038"/>
      <c r="BQ119" s="1029">
        <v>34406384</v>
      </c>
      <c r="BR119" s="1030"/>
      <c r="BS119" s="1030"/>
      <c r="BT119" s="1030"/>
      <c r="BU119" s="1030"/>
      <c r="BV119" s="1030">
        <v>34789131</v>
      </c>
      <c r="BW119" s="1030"/>
      <c r="BX119" s="1030"/>
      <c r="BY119" s="1030"/>
      <c r="BZ119" s="1030"/>
      <c r="CA119" s="1030">
        <v>34894098</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427</v>
      </c>
      <c r="DH119" s="1016"/>
      <c r="DI119" s="1016"/>
      <c r="DJ119" s="1016"/>
      <c r="DK119" s="1017"/>
      <c r="DL119" s="1015" t="s">
        <v>380</v>
      </c>
      <c r="DM119" s="1016"/>
      <c r="DN119" s="1016"/>
      <c r="DO119" s="1016"/>
      <c r="DP119" s="1017"/>
      <c r="DQ119" s="1015" t="s">
        <v>380</v>
      </c>
      <c r="DR119" s="1016"/>
      <c r="DS119" s="1016"/>
      <c r="DT119" s="1016"/>
      <c r="DU119" s="1017"/>
      <c r="DV119" s="1018" t="s">
        <v>429</v>
      </c>
      <c r="DW119" s="1019"/>
      <c r="DX119" s="1019"/>
      <c r="DY119" s="1019"/>
      <c r="DZ119" s="1020"/>
    </row>
    <row r="120" spans="1:130" s="226" customFormat="1" ht="26.25" customHeight="1" x14ac:dyDescent="0.15">
      <c r="A120" s="1091"/>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424</v>
      </c>
      <c r="AB120" s="991"/>
      <c r="AC120" s="991"/>
      <c r="AD120" s="991"/>
      <c r="AE120" s="992"/>
      <c r="AF120" s="993" t="s">
        <v>427</v>
      </c>
      <c r="AG120" s="991"/>
      <c r="AH120" s="991"/>
      <c r="AI120" s="991"/>
      <c r="AJ120" s="992"/>
      <c r="AK120" s="993" t="s">
        <v>380</v>
      </c>
      <c r="AL120" s="991"/>
      <c r="AM120" s="991"/>
      <c r="AN120" s="991"/>
      <c r="AO120" s="992"/>
      <c r="AP120" s="994" t="s">
        <v>427</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2905660</v>
      </c>
      <c r="BR120" s="959"/>
      <c r="BS120" s="959"/>
      <c r="BT120" s="959"/>
      <c r="BU120" s="959"/>
      <c r="BV120" s="959">
        <v>2766197</v>
      </c>
      <c r="BW120" s="959"/>
      <c r="BX120" s="959"/>
      <c r="BY120" s="959"/>
      <c r="BZ120" s="959"/>
      <c r="CA120" s="959">
        <v>2417613</v>
      </c>
      <c r="CB120" s="959"/>
      <c r="CC120" s="959"/>
      <c r="CD120" s="959"/>
      <c r="CE120" s="959"/>
      <c r="CF120" s="973">
        <v>34.200000000000003</v>
      </c>
      <c r="CG120" s="974"/>
      <c r="CH120" s="974"/>
      <c r="CI120" s="974"/>
      <c r="CJ120" s="974"/>
      <c r="CK120" s="1039" t="s">
        <v>457</v>
      </c>
      <c r="CL120" s="1040"/>
      <c r="CM120" s="1040"/>
      <c r="CN120" s="1040"/>
      <c r="CO120" s="1041"/>
      <c r="CP120" s="1047" t="s">
        <v>458</v>
      </c>
      <c r="CQ120" s="1048"/>
      <c r="CR120" s="1048"/>
      <c r="CS120" s="1048"/>
      <c r="CT120" s="1048"/>
      <c r="CU120" s="1048"/>
      <c r="CV120" s="1048"/>
      <c r="CW120" s="1048"/>
      <c r="CX120" s="1048"/>
      <c r="CY120" s="1048"/>
      <c r="CZ120" s="1048"/>
      <c r="DA120" s="1048"/>
      <c r="DB120" s="1048"/>
      <c r="DC120" s="1048"/>
      <c r="DD120" s="1048"/>
      <c r="DE120" s="1048"/>
      <c r="DF120" s="1049"/>
      <c r="DG120" s="958">
        <v>8963702</v>
      </c>
      <c r="DH120" s="959"/>
      <c r="DI120" s="959"/>
      <c r="DJ120" s="959"/>
      <c r="DK120" s="959"/>
      <c r="DL120" s="959">
        <v>9113986</v>
      </c>
      <c r="DM120" s="959"/>
      <c r="DN120" s="959"/>
      <c r="DO120" s="959"/>
      <c r="DP120" s="959"/>
      <c r="DQ120" s="959">
        <v>8789386</v>
      </c>
      <c r="DR120" s="959"/>
      <c r="DS120" s="959"/>
      <c r="DT120" s="959"/>
      <c r="DU120" s="959"/>
      <c r="DV120" s="960">
        <v>124.5</v>
      </c>
      <c r="DW120" s="960"/>
      <c r="DX120" s="960"/>
      <c r="DY120" s="960"/>
      <c r="DZ120" s="961"/>
    </row>
    <row r="121" spans="1:130" s="226" customFormat="1" ht="26.25" customHeight="1" x14ac:dyDescent="0.15">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424</v>
      </c>
      <c r="AB121" s="991"/>
      <c r="AC121" s="991"/>
      <c r="AD121" s="991"/>
      <c r="AE121" s="992"/>
      <c r="AF121" s="993" t="s">
        <v>380</v>
      </c>
      <c r="AG121" s="991"/>
      <c r="AH121" s="991"/>
      <c r="AI121" s="991"/>
      <c r="AJ121" s="992"/>
      <c r="AK121" s="993" t="s">
        <v>380</v>
      </c>
      <c r="AL121" s="991"/>
      <c r="AM121" s="991"/>
      <c r="AN121" s="991"/>
      <c r="AO121" s="992"/>
      <c r="AP121" s="994" t="s">
        <v>429</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v>2463937</v>
      </c>
      <c r="BR121" s="952"/>
      <c r="BS121" s="952"/>
      <c r="BT121" s="952"/>
      <c r="BU121" s="952"/>
      <c r="BV121" s="952">
        <v>2512170</v>
      </c>
      <c r="BW121" s="952"/>
      <c r="BX121" s="952"/>
      <c r="BY121" s="952"/>
      <c r="BZ121" s="952"/>
      <c r="CA121" s="952">
        <v>2339287</v>
      </c>
      <c r="CB121" s="952"/>
      <c r="CC121" s="952"/>
      <c r="CD121" s="952"/>
      <c r="CE121" s="952"/>
      <c r="CF121" s="946">
        <v>33.1</v>
      </c>
      <c r="CG121" s="947"/>
      <c r="CH121" s="947"/>
      <c r="CI121" s="947"/>
      <c r="CJ121" s="947"/>
      <c r="CK121" s="1042"/>
      <c r="CL121" s="1043"/>
      <c r="CM121" s="1043"/>
      <c r="CN121" s="1043"/>
      <c r="CO121" s="1044"/>
      <c r="CP121" s="1052" t="s">
        <v>461</v>
      </c>
      <c r="CQ121" s="1053"/>
      <c r="CR121" s="1053"/>
      <c r="CS121" s="1053"/>
      <c r="CT121" s="1053"/>
      <c r="CU121" s="1053"/>
      <c r="CV121" s="1053"/>
      <c r="CW121" s="1053"/>
      <c r="CX121" s="1053"/>
      <c r="CY121" s="1053"/>
      <c r="CZ121" s="1053"/>
      <c r="DA121" s="1053"/>
      <c r="DB121" s="1053"/>
      <c r="DC121" s="1053"/>
      <c r="DD121" s="1053"/>
      <c r="DE121" s="1053"/>
      <c r="DF121" s="1054"/>
      <c r="DG121" s="951">
        <v>2291655</v>
      </c>
      <c r="DH121" s="952"/>
      <c r="DI121" s="952"/>
      <c r="DJ121" s="952"/>
      <c r="DK121" s="952"/>
      <c r="DL121" s="952">
        <v>2168457</v>
      </c>
      <c r="DM121" s="952"/>
      <c r="DN121" s="952"/>
      <c r="DO121" s="952"/>
      <c r="DP121" s="952"/>
      <c r="DQ121" s="952">
        <v>2041079</v>
      </c>
      <c r="DR121" s="952"/>
      <c r="DS121" s="952"/>
      <c r="DT121" s="952"/>
      <c r="DU121" s="952"/>
      <c r="DV121" s="953">
        <v>28.9</v>
      </c>
      <c r="DW121" s="953"/>
      <c r="DX121" s="953"/>
      <c r="DY121" s="953"/>
      <c r="DZ121" s="954"/>
    </row>
    <row r="122" spans="1:130" s="226" customFormat="1" ht="26.25" customHeight="1" x14ac:dyDescent="0.15">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427</v>
      </c>
      <c r="AB122" s="991"/>
      <c r="AC122" s="991"/>
      <c r="AD122" s="991"/>
      <c r="AE122" s="992"/>
      <c r="AF122" s="993" t="s">
        <v>442</v>
      </c>
      <c r="AG122" s="991"/>
      <c r="AH122" s="991"/>
      <c r="AI122" s="991"/>
      <c r="AJ122" s="992"/>
      <c r="AK122" s="993" t="s">
        <v>380</v>
      </c>
      <c r="AL122" s="991"/>
      <c r="AM122" s="991"/>
      <c r="AN122" s="991"/>
      <c r="AO122" s="992"/>
      <c r="AP122" s="994" t="s">
        <v>125</v>
      </c>
      <c r="AQ122" s="995"/>
      <c r="AR122" s="995"/>
      <c r="AS122" s="995"/>
      <c r="AT122" s="996"/>
      <c r="AU122" s="1024"/>
      <c r="AV122" s="1025"/>
      <c r="AW122" s="1025"/>
      <c r="AX122" s="1025"/>
      <c r="AY122" s="1026"/>
      <c r="AZ122" s="1006" t="s">
        <v>462</v>
      </c>
      <c r="BA122" s="997"/>
      <c r="BB122" s="997"/>
      <c r="BC122" s="997"/>
      <c r="BD122" s="997"/>
      <c r="BE122" s="997"/>
      <c r="BF122" s="997"/>
      <c r="BG122" s="997"/>
      <c r="BH122" s="997"/>
      <c r="BI122" s="997"/>
      <c r="BJ122" s="997"/>
      <c r="BK122" s="997"/>
      <c r="BL122" s="997"/>
      <c r="BM122" s="997"/>
      <c r="BN122" s="997"/>
      <c r="BO122" s="997"/>
      <c r="BP122" s="998"/>
      <c r="BQ122" s="1029">
        <v>21440289</v>
      </c>
      <c r="BR122" s="1030"/>
      <c r="BS122" s="1030"/>
      <c r="BT122" s="1030"/>
      <c r="BU122" s="1030"/>
      <c r="BV122" s="1030">
        <v>21047314</v>
      </c>
      <c r="BW122" s="1030"/>
      <c r="BX122" s="1030"/>
      <c r="BY122" s="1030"/>
      <c r="BZ122" s="1030"/>
      <c r="CA122" s="1030">
        <v>20522918</v>
      </c>
      <c r="CB122" s="1030"/>
      <c r="CC122" s="1030"/>
      <c r="CD122" s="1030"/>
      <c r="CE122" s="1030"/>
      <c r="CF122" s="1050">
        <v>290.7</v>
      </c>
      <c r="CG122" s="1051"/>
      <c r="CH122" s="1051"/>
      <c r="CI122" s="1051"/>
      <c r="CJ122" s="1051"/>
      <c r="CK122" s="1042"/>
      <c r="CL122" s="1043"/>
      <c r="CM122" s="1043"/>
      <c r="CN122" s="1043"/>
      <c r="CO122" s="1044"/>
      <c r="CP122" s="1052" t="s">
        <v>463</v>
      </c>
      <c r="CQ122" s="1053"/>
      <c r="CR122" s="1053"/>
      <c r="CS122" s="1053"/>
      <c r="CT122" s="1053"/>
      <c r="CU122" s="1053"/>
      <c r="CV122" s="1053"/>
      <c r="CW122" s="1053"/>
      <c r="CX122" s="1053"/>
      <c r="CY122" s="1053"/>
      <c r="CZ122" s="1053"/>
      <c r="DA122" s="1053"/>
      <c r="DB122" s="1053"/>
      <c r="DC122" s="1053"/>
      <c r="DD122" s="1053"/>
      <c r="DE122" s="1053"/>
      <c r="DF122" s="1054"/>
      <c r="DG122" s="951">
        <v>148994</v>
      </c>
      <c r="DH122" s="952"/>
      <c r="DI122" s="952"/>
      <c r="DJ122" s="952"/>
      <c r="DK122" s="952"/>
      <c r="DL122" s="952">
        <v>134189</v>
      </c>
      <c r="DM122" s="952"/>
      <c r="DN122" s="952"/>
      <c r="DO122" s="952"/>
      <c r="DP122" s="952"/>
      <c r="DQ122" s="952">
        <v>124264</v>
      </c>
      <c r="DR122" s="952"/>
      <c r="DS122" s="952"/>
      <c r="DT122" s="952"/>
      <c r="DU122" s="952"/>
      <c r="DV122" s="953">
        <v>1.8</v>
      </c>
      <c r="DW122" s="953"/>
      <c r="DX122" s="953"/>
      <c r="DY122" s="953"/>
      <c r="DZ122" s="954"/>
    </row>
    <row r="123" spans="1:130" s="226" customFormat="1" ht="26.25" customHeight="1" x14ac:dyDescent="0.15">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442</v>
      </c>
      <c r="AB123" s="991"/>
      <c r="AC123" s="991"/>
      <c r="AD123" s="991"/>
      <c r="AE123" s="992"/>
      <c r="AF123" s="993" t="s">
        <v>125</v>
      </c>
      <c r="AG123" s="991"/>
      <c r="AH123" s="991"/>
      <c r="AI123" s="991"/>
      <c r="AJ123" s="992"/>
      <c r="AK123" s="993" t="s">
        <v>424</v>
      </c>
      <c r="AL123" s="991"/>
      <c r="AM123" s="991"/>
      <c r="AN123" s="991"/>
      <c r="AO123" s="992"/>
      <c r="AP123" s="994" t="s">
        <v>380</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464</v>
      </c>
      <c r="BP123" s="1038"/>
      <c r="BQ123" s="1097">
        <v>26809886</v>
      </c>
      <c r="BR123" s="1098"/>
      <c r="BS123" s="1098"/>
      <c r="BT123" s="1098"/>
      <c r="BU123" s="1098"/>
      <c r="BV123" s="1098">
        <v>26325681</v>
      </c>
      <c r="BW123" s="1098"/>
      <c r="BX123" s="1098"/>
      <c r="BY123" s="1098"/>
      <c r="BZ123" s="1098"/>
      <c r="CA123" s="1098">
        <v>25279818</v>
      </c>
      <c r="CB123" s="1098"/>
      <c r="CC123" s="1098"/>
      <c r="CD123" s="1098"/>
      <c r="CE123" s="1098"/>
      <c r="CF123" s="1031"/>
      <c r="CG123" s="1032"/>
      <c r="CH123" s="1032"/>
      <c r="CI123" s="1032"/>
      <c r="CJ123" s="1033"/>
      <c r="CK123" s="1042"/>
      <c r="CL123" s="1043"/>
      <c r="CM123" s="1043"/>
      <c r="CN123" s="1043"/>
      <c r="CO123" s="1044"/>
      <c r="CP123" s="1052" t="s">
        <v>465</v>
      </c>
      <c r="CQ123" s="1053"/>
      <c r="CR123" s="1053"/>
      <c r="CS123" s="1053"/>
      <c r="CT123" s="1053"/>
      <c r="CU123" s="1053"/>
      <c r="CV123" s="1053"/>
      <c r="CW123" s="1053"/>
      <c r="CX123" s="1053"/>
      <c r="CY123" s="1053"/>
      <c r="CZ123" s="1053"/>
      <c r="DA123" s="1053"/>
      <c r="DB123" s="1053"/>
      <c r="DC123" s="1053"/>
      <c r="DD123" s="1053"/>
      <c r="DE123" s="1053"/>
      <c r="DF123" s="1054"/>
      <c r="DG123" s="990">
        <v>77712</v>
      </c>
      <c r="DH123" s="991"/>
      <c r="DI123" s="991"/>
      <c r="DJ123" s="991"/>
      <c r="DK123" s="992"/>
      <c r="DL123" s="993">
        <v>73090</v>
      </c>
      <c r="DM123" s="991"/>
      <c r="DN123" s="991"/>
      <c r="DO123" s="991"/>
      <c r="DP123" s="992"/>
      <c r="DQ123" s="993">
        <v>76456</v>
      </c>
      <c r="DR123" s="991"/>
      <c r="DS123" s="991"/>
      <c r="DT123" s="991"/>
      <c r="DU123" s="992"/>
      <c r="DV123" s="994">
        <v>1.1000000000000001</v>
      </c>
      <c r="DW123" s="995"/>
      <c r="DX123" s="995"/>
      <c r="DY123" s="995"/>
      <c r="DZ123" s="996"/>
    </row>
    <row r="124" spans="1:130" s="226" customFormat="1" ht="26.25" customHeight="1" thickBot="1" x14ac:dyDescent="0.2">
      <c r="A124" s="1091"/>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380</v>
      </c>
      <c r="AB124" s="991"/>
      <c r="AC124" s="991"/>
      <c r="AD124" s="991"/>
      <c r="AE124" s="992"/>
      <c r="AF124" s="993" t="s">
        <v>380</v>
      </c>
      <c r="AG124" s="991"/>
      <c r="AH124" s="991"/>
      <c r="AI124" s="991"/>
      <c r="AJ124" s="992"/>
      <c r="AK124" s="993" t="s">
        <v>380</v>
      </c>
      <c r="AL124" s="991"/>
      <c r="AM124" s="991"/>
      <c r="AN124" s="991"/>
      <c r="AO124" s="992"/>
      <c r="AP124" s="994" t="s">
        <v>424</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106.7</v>
      </c>
      <c r="BR124" s="1060"/>
      <c r="BS124" s="1060"/>
      <c r="BT124" s="1060"/>
      <c r="BU124" s="1060"/>
      <c r="BV124" s="1060">
        <v>118.7</v>
      </c>
      <c r="BW124" s="1060"/>
      <c r="BX124" s="1060"/>
      <c r="BY124" s="1060"/>
      <c r="BZ124" s="1060"/>
      <c r="CA124" s="1060">
        <v>136.1</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v>76792</v>
      </c>
      <c r="DH124" s="1016"/>
      <c r="DI124" s="1016"/>
      <c r="DJ124" s="1016"/>
      <c r="DK124" s="1017"/>
      <c r="DL124" s="1015">
        <v>52725</v>
      </c>
      <c r="DM124" s="1016"/>
      <c r="DN124" s="1016"/>
      <c r="DO124" s="1016"/>
      <c r="DP124" s="1017"/>
      <c r="DQ124" s="1015">
        <v>27867</v>
      </c>
      <c r="DR124" s="1016"/>
      <c r="DS124" s="1016"/>
      <c r="DT124" s="1016"/>
      <c r="DU124" s="1017"/>
      <c r="DV124" s="1018">
        <v>0.4</v>
      </c>
      <c r="DW124" s="1019"/>
      <c r="DX124" s="1019"/>
      <c r="DY124" s="1019"/>
      <c r="DZ124" s="1020"/>
    </row>
    <row r="125" spans="1:130" s="226" customFormat="1" ht="26.25" customHeight="1" x14ac:dyDescent="0.15">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424</v>
      </c>
      <c r="AB125" s="991"/>
      <c r="AC125" s="991"/>
      <c r="AD125" s="991"/>
      <c r="AE125" s="992"/>
      <c r="AF125" s="993" t="s">
        <v>442</v>
      </c>
      <c r="AG125" s="991"/>
      <c r="AH125" s="991"/>
      <c r="AI125" s="991"/>
      <c r="AJ125" s="992"/>
      <c r="AK125" s="993" t="s">
        <v>424</v>
      </c>
      <c r="AL125" s="991"/>
      <c r="AM125" s="991"/>
      <c r="AN125" s="991"/>
      <c r="AO125" s="992"/>
      <c r="AP125" s="994" t="s">
        <v>380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125</v>
      </c>
      <c r="DH125" s="959"/>
      <c r="DI125" s="959"/>
      <c r="DJ125" s="959"/>
      <c r="DK125" s="959"/>
      <c r="DL125" s="959" t="s">
        <v>125</v>
      </c>
      <c r="DM125" s="959"/>
      <c r="DN125" s="959"/>
      <c r="DO125" s="959"/>
      <c r="DP125" s="959"/>
      <c r="DQ125" s="959" t="s">
        <v>380</v>
      </c>
      <c r="DR125" s="959"/>
      <c r="DS125" s="959"/>
      <c r="DT125" s="959"/>
      <c r="DU125" s="959"/>
      <c r="DV125" s="960" t="s">
        <v>125</v>
      </c>
      <c r="DW125" s="960"/>
      <c r="DX125" s="960"/>
      <c r="DY125" s="960"/>
      <c r="DZ125" s="961"/>
    </row>
    <row r="126" spans="1:130" s="226" customFormat="1" ht="26.25" customHeight="1" thickBot="1" x14ac:dyDescent="0.2">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380</v>
      </c>
      <c r="AB126" s="991"/>
      <c r="AC126" s="991"/>
      <c r="AD126" s="991"/>
      <c r="AE126" s="992"/>
      <c r="AF126" s="993" t="s">
        <v>125</v>
      </c>
      <c r="AG126" s="991"/>
      <c r="AH126" s="991"/>
      <c r="AI126" s="991"/>
      <c r="AJ126" s="992"/>
      <c r="AK126" s="993" t="s">
        <v>424</v>
      </c>
      <c r="AL126" s="991"/>
      <c r="AM126" s="991"/>
      <c r="AN126" s="991"/>
      <c r="AO126" s="992"/>
      <c r="AP126" s="994" t="s">
        <v>424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424</v>
      </c>
      <c r="DH126" s="952"/>
      <c r="DI126" s="952"/>
      <c r="DJ126" s="952"/>
      <c r="DK126" s="952"/>
      <c r="DL126" s="952" t="s">
        <v>424</v>
      </c>
      <c r="DM126" s="952"/>
      <c r="DN126" s="952"/>
      <c r="DO126" s="952"/>
      <c r="DP126" s="952"/>
      <c r="DQ126" s="952" t="s">
        <v>125</v>
      </c>
      <c r="DR126" s="952"/>
      <c r="DS126" s="952"/>
      <c r="DT126" s="952"/>
      <c r="DU126" s="952"/>
      <c r="DV126" s="953" t="s">
        <v>424</v>
      </c>
      <c r="DW126" s="953"/>
      <c r="DX126" s="953"/>
      <c r="DY126" s="953"/>
      <c r="DZ126" s="954"/>
    </row>
    <row r="127" spans="1:130" s="226" customFormat="1" ht="26.25" customHeight="1" x14ac:dyDescent="0.15">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125</v>
      </c>
      <c r="AB127" s="991"/>
      <c r="AC127" s="991"/>
      <c r="AD127" s="991"/>
      <c r="AE127" s="992"/>
      <c r="AF127" s="993" t="s">
        <v>424</v>
      </c>
      <c r="AG127" s="991"/>
      <c r="AH127" s="991"/>
      <c r="AI127" s="991"/>
      <c r="AJ127" s="992"/>
      <c r="AK127" s="993" t="s">
        <v>125</v>
      </c>
      <c r="AL127" s="991"/>
      <c r="AM127" s="991"/>
      <c r="AN127" s="991"/>
      <c r="AO127" s="992"/>
      <c r="AP127" s="994" t="s">
        <v>424</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125</v>
      </c>
      <c r="DH127" s="952"/>
      <c r="DI127" s="952"/>
      <c r="DJ127" s="952"/>
      <c r="DK127" s="952"/>
      <c r="DL127" s="952" t="s">
        <v>424</v>
      </c>
      <c r="DM127" s="952"/>
      <c r="DN127" s="952"/>
      <c r="DO127" s="952"/>
      <c r="DP127" s="952"/>
      <c r="DQ127" s="952" t="s">
        <v>125</v>
      </c>
      <c r="DR127" s="952"/>
      <c r="DS127" s="952"/>
      <c r="DT127" s="952"/>
      <c r="DU127" s="952"/>
      <c r="DV127" s="953" t="s">
        <v>424</v>
      </c>
      <c r="DW127" s="953"/>
      <c r="DX127" s="953"/>
      <c r="DY127" s="953"/>
      <c r="DZ127" s="954"/>
    </row>
    <row r="128" spans="1:130" s="226" customFormat="1" ht="26.25" customHeight="1" thickBot="1" x14ac:dyDescent="0.2">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249493</v>
      </c>
      <c r="AB128" s="1080"/>
      <c r="AC128" s="1080"/>
      <c r="AD128" s="1080"/>
      <c r="AE128" s="1081"/>
      <c r="AF128" s="1082">
        <v>256806</v>
      </c>
      <c r="AG128" s="1080"/>
      <c r="AH128" s="1080"/>
      <c r="AI128" s="1080"/>
      <c r="AJ128" s="1081"/>
      <c r="AK128" s="1082">
        <v>249980</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125</v>
      </c>
      <c r="BG128" s="1087"/>
      <c r="BH128" s="1087"/>
      <c r="BI128" s="1087"/>
      <c r="BJ128" s="1087"/>
      <c r="BK128" s="1087"/>
      <c r="BL128" s="1088"/>
      <c r="BM128" s="1086">
        <v>13.54</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v>26245</v>
      </c>
      <c r="DH128" s="1072"/>
      <c r="DI128" s="1072"/>
      <c r="DJ128" s="1072"/>
      <c r="DK128" s="1072"/>
      <c r="DL128" s="1072">
        <v>21070</v>
      </c>
      <c r="DM128" s="1072"/>
      <c r="DN128" s="1072"/>
      <c r="DO128" s="1072"/>
      <c r="DP128" s="1072"/>
      <c r="DQ128" s="1072">
        <v>15859</v>
      </c>
      <c r="DR128" s="1072"/>
      <c r="DS128" s="1072"/>
      <c r="DT128" s="1072"/>
      <c r="DU128" s="1072"/>
      <c r="DV128" s="1073">
        <v>0.2</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8944396</v>
      </c>
      <c r="AB129" s="991"/>
      <c r="AC129" s="991"/>
      <c r="AD129" s="991"/>
      <c r="AE129" s="992"/>
      <c r="AF129" s="993">
        <v>8951257</v>
      </c>
      <c r="AG129" s="991"/>
      <c r="AH129" s="991"/>
      <c r="AI129" s="991"/>
      <c r="AJ129" s="992"/>
      <c r="AK129" s="993">
        <v>8904293</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483</v>
      </c>
      <c r="BG129" s="1101"/>
      <c r="BH129" s="1101"/>
      <c r="BI129" s="1101"/>
      <c r="BJ129" s="1101"/>
      <c r="BK129" s="1101"/>
      <c r="BL129" s="1102"/>
      <c r="BM129" s="1100">
        <v>18.54</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485</v>
      </c>
      <c r="X130" s="1106"/>
      <c r="Y130" s="1106"/>
      <c r="Z130" s="1107"/>
      <c r="AA130" s="990">
        <v>1825003</v>
      </c>
      <c r="AB130" s="991"/>
      <c r="AC130" s="991"/>
      <c r="AD130" s="991"/>
      <c r="AE130" s="992"/>
      <c r="AF130" s="993">
        <v>1823868</v>
      </c>
      <c r="AG130" s="991"/>
      <c r="AH130" s="991"/>
      <c r="AI130" s="991"/>
      <c r="AJ130" s="992"/>
      <c r="AK130" s="993">
        <v>1844230</v>
      </c>
      <c r="AL130" s="991"/>
      <c r="AM130" s="991"/>
      <c r="AN130" s="991"/>
      <c r="AO130" s="992"/>
      <c r="AP130" s="1108"/>
      <c r="AQ130" s="1109"/>
      <c r="AR130" s="1109"/>
      <c r="AS130" s="1109"/>
      <c r="AT130" s="1110"/>
      <c r="AU130" s="264"/>
      <c r="AV130" s="264"/>
      <c r="AW130" s="264"/>
      <c r="AX130" s="1099" t="s">
        <v>486</v>
      </c>
      <c r="AY130" s="982"/>
      <c r="AZ130" s="982"/>
      <c r="BA130" s="982"/>
      <c r="BB130" s="982"/>
      <c r="BC130" s="982"/>
      <c r="BD130" s="982"/>
      <c r="BE130" s="983"/>
      <c r="BF130" s="1136">
        <v>10.5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487</v>
      </c>
      <c r="X131" s="1144"/>
      <c r="Y131" s="1144"/>
      <c r="Z131" s="1145"/>
      <c r="AA131" s="1037">
        <v>7119393</v>
      </c>
      <c r="AB131" s="1016"/>
      <c r="AC131" s="1016"/>
      <c r="AD131" s="1016"/>
      <c r="AE131" s="1017"/>
      <c r="AF131" s="1015">
        <v>7127389</v>
      </c>
      <c r="AG131" s="1016"/>
      <c r="AH131" s="1016"/>
      <c r="AI131" s="1016"/>
      <c r="AJ131" s="1017"/>
      <c r="AK131" s="1015">
        <v>7060063</v>
      </c>
      <c r="AL131" s="1016"/>
      <c r="AM131" s="1016"/>
      <c r="AN131" s="1016"/>
      <c r="AO131" s="1017"/>
      <c r="AP131" s="1146"/>
      <c r="AQ131" s="1147"/>
      <c r="AR131" s="1147"/>
      <c r="AS131" s="1147"/>
      <c r="AT131" s="1148"/>
      <c r="AU131" s="264"/>
      <c r="AV131" s="264"/>
      <c r="AW131" s="264"/>
      <c r="AX131" s="1118" t="s">
        <v>488</v>
      </c>
      <c r="AY131" s="1069"/>
      <c r="AZ131" s="1069"/>
      <c r="BA131" s="1069"/>
      <c r="BB131" s="1069"/>
      <c r="BC131" s="1069"/>
      <c r="BD131" s="1069"/>
      <c r="BE131" s="1070"/>
      <c r="BF131" s="1119">
        <v>136.1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490</v>
      </c>
      <c r="W132" s="1129"/>
      <c r="X132" s="1129"/>
      <c r="Y132" s="1129"/>
      <c r="Z132" s="1130"/>
      <c r="AA132" s="1131">
        <v>10.264779600000001</v>
      </c>
      <c r="AB132" s="1132"/>
      <c r="AC132" s="1132"/>
      <c r="AD132" s="1132"/>
      <c r="AE132" s="1133"/>
      <c r="AF132" s="1134">
        <v>10.59574551</v>
      </c>
      <c r="AG132" s="1132"/>
      <c r="AH132" s="1132"/>
      <c r="AI132" s="1132"/>
      <c r="AJ132" s="1133"/>
      <c r="AK132" s="1134">
        <v>10.824152700000001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491</v>
      </c>
      <c r="W133" s="1112"/>
      <c r="X133" s="1112"/>
      <c r="Y133" s="1112"/>
      <c r="Z133" s="1113"/>
      <c r="AA133" s="1114">
        <v>10.8</v>
      </c>
      <c r="AB133" s="1115"/>
      <c r="AC133" s="1115"/>
      <c r="AD133" s="1115"/>
      <c r="AE133" s="1116"/>
      <c r="AF133" s="1114">
        <v>10.5</v>
      </c>
      <c r="AG133" s="1115"/>
      <c r="AH133" s="1115"/>
      <c r="AI133" s="1115"/>
      <c r="AJ133" s="1116"/>
      <c r="AK133" s="1114">
        <v>10.5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bv2ufWyoVI6m0c/lLAqYyBJc398lrpoXRteUBpfM0EXziCy48YWXOhH/Inrzvab3BNhOTqaYMTre6aQ5eTMxA==" saltValue="HmlN/Y5F0lIVt5tmzaHY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RXaLTBEHNkfzysKw6JVehHN0LzbNrv9IzVK97uUtRehUbQj72z3T6/4n5atg88Qmv8MKDNApoHK5yvNu2rZRQ==" saltValue="CA1ysIuBMbRZInuz65opV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j2EsTISzcWkb96nGtAOI/T64uHDAZXjBizfps40ebvfikjYV6cluB44pQt7RG2HCdTSNo3Bv7s2Eef5quHWg==" saltValue="R3jh1/3P02d8YuTHOL6i4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500</v>
      </c>
      <c r="AL9" s="1155"/>
      <c r="AM9" s="1155"/>
      <c r="AN9" s="1156"/>
      <c r="AO9" s="292">
        <v>2577330</v>
      </c>
      <c r="AP9" s="292">
        <v>86653</v>
      </c>
      <c r="AQ9" s="293">
        <v>84559</v>
      </c>
      <c r="AR9" s="294">
        <v>2.5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501</v>
      </c>
      <c r="AL10" s="1155"/>
      <c r="AM10" s="1155"/>
      <c r="AN10" s="1156"/>
      <c r="AO10" s="295">
        <v>33873</v>
      </c>
      <c r="AP10" s="295">
        <v>1139</v>
      </c>
      <c r="AQ10" s="296">
        <v>6564</v>
      </c>
      <c r="AR10" s="297">
        <v>-82.6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502</v>
      </c>
      <c r="AL11" s="1155"/>
      <c r="AM11" s="1155"/>
      <c r="AN11" s="1156"/>
      <c r="AO11" s="295">
        <v>428131</v>
      </c>
      <c r="AP11" s="295">
        <v>14394</v>
      </c>
      <c r="AQ11" s="296">
        <v>9731</v>
      </c>
      <c r="AR11" s="297">
        <v>47.9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503</v>
      </c>
      <c r="AL12" s="1155"/>
      <c r="AM12" s="1155"/>
      <c r="AN12" s="1156"/>
      <c r="AO12" s="295" t="s">
        <v>504</v>
      </c>
      <c r="AP12" s="295" t="s">
        <v>504</v>
      </c>
      <c r="AQ12" s="296">
        <v>1056</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506</v>
      </c>
      <c r="AL14" s="1155"/>
      <c r="AM14" s="1155"/>
      <c r="AN14" s="1156"/>
      <c r="AO14" s="295">
        <v>142962</v>
      </c>
      <c r="AP14" s="295">
        <v>4807</v>
      </c>
      <c r="AQ14" s="296">
        <v>3766</v>
      </c>
      <c r="AR14" s="297">
        <v>27.6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507</v>
      </c>
      <c r="AL15" s="1155"/>
      <c r="AM15" s="1155"/>
      <c r="AN15" s="1156"/>
      <c r="AO15" s="295">
        <v>48032</v>
      </c>
      <c r="AP15" s="295">
        <v>1615</v>
      </c>
      <c r="AQ15" s="296">
        <v>1689</v>
      </c>
      <c r="AR15" s="297">
        <v>-4.4000000000000004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508</v>
      </c>
      <c r="AL16" s="1158"/>
      <c r="AM16" s="1158"/>
      <c r="AN16" s="1159"/>
      <c r="AO16" s="295">
        <v>-208366</v>
      </c>
      <c r="AP16" s="295">
        <v>-7006</v>
      </c>
      <c r="AQ16" s="296">
        <v>-7440</v>
      </c>
      <c r="AR16" s="297">
        <v>-5.8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3021962</v>
      </c>
      <c r="AP17" s="295">
        <v>101602</v>
      </c>
      <c r="AQ17" s="296">
        <v>99925</v>
      </c>
      <c r="AR17" s="297">
        <v>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513</v>
      </c>
      <c r="AL21" s="1150"/>
      <c r="AM21" s="1150"/>
      <c r="AN21" s="1151"/>
      <c r="AO21" s="307">
        <v>8.91</v>
      </c>
      <c r="AP21" s="308">
        <v>9.35</v>
      </c>
      <c r="AQ21" s="309">
        <v>-0.44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514</v>
      </c>
      <c r="AL22" s="1150"/>
      <c r="AM22" s="1150"/>
      <c r="AN22" s="1151"/>
      <c r="AO22" s="312">
        <v>96.4</v>
      </c>
      <c r="AP22" s="313">
        <v>97.3</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519</v>
      </c>
      <c r="AL32" s="1166"/>
      <c r="AM32" s="1166"/>
      <c r="AN32" s="1167"/>
      <c r="AO32" s="322">
        <v>1609505</v>
      </c>
      <c r="AP32" s="322">
        <v>54114</v>
      </c>
      <c r="AQ32" s="323">
        <v>59906</v>
      </c>
      <c r="AR32" s="324">
        <v>-9.6999999999999993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520</v>
      </c>
      <c r="AL33" s="1166"/>
      <c r="AM33" s="1166"/>
      <c r="AN33" s="1167"/>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521</v>
      </c>
      <c r="AL34" s="1166"/>
      <c r="AM34" s="1166"/>
      <c r="AN34" s="1167"/>
      <c r="AO34" s="322" t="s">
        <v>504</v>
      </c>
      <c r="AP34" s="322" t="s">
        <v>504</v>
      </c>
      <c r="AQ34" s="323">
        <v>8</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522</v>
      </c>
      <c r="AL35" s="1166"/>
      <c r="AM35" s="1166"/>
      <c r="AN35" s="1167"/>
      <c r="AO35" s="322">
        <v>833336</v>
      </c>
      <c r="AP35" s="322">
        <v>28018</v>
      </c>
      <c r="AQ35" s="323">
        <v>16952</v>
      </c>
      <c r="AR35" s="324">
        <v>65.3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523</v>
      </c>
      <c r="AL36" s="1166"/>
      <c r="AM36" s="1166"/>
      <c r="AN36" s="1167"/>
      <c r="AO36" s="322">
        <v>415456</v>
      </c>
      <c r="AP36" s="322">
        <v>13968</v>
      </c>
      <c r="AQ36" s="323">
        <v>2747</v>
      </c>
      <c r="AR36" s="324">
        <v>408.5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524</v>
      </c>
      <c r="AL37" s="1166"/>
      <c r="AM37" s="1166"/>
      <c r="AN37" s="1167"/>
      <c r="AO37" s="322" t="s">
        <v>504</v>
      </c>
      <c r="AP37" s="322" t="s">
        <v>504</v>
      </c>
      <c r="AQ37" s="323">
        <v>414</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525</v>
      </c>
      <c r="AL38" s="1169"/>
      <c r="AM38" s="1169"/>
      <c r="AN38" s="1170"/>
      <c r="AO38" s="325">
        <v>105</v>
      </c>
      <c r="AP38" s="325">
        <v>4</v>
      </c>
      <c r="AQ38" s="326">
        <v>2</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526</v>
      </c>
      <c r="AL39" s="1169"/>
      <c r="AM39" s="1169"/>
      <c r="AN39" s="1170"/>
      <c r="AO39" s="322">
        <v>-249980</v>
      </c>
      <c r="AP39" s="322">
        <v>-8405</v>
      </c>
      <c r="AQ39" s="323">
        <v>-5842</v>
      </c>
      <c r="AR39" s="324">
        <v>43.9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527</v>
      </c>
      <c r="AL40" s="1166"/>
      <c r="AM40" s="1166"/>
      <c r="AN40" s="1167"/>
      <c r="AO40" s="322">
        <v>-1844230</v>
      </c>
      <c r="AP40" s="322">
        <v>-62006</v>
      </c>
      <c r="AQ40" s="323">
        <v>-51758</v>
      </c>
      <c r="AR40" s="324">
        <v>19.8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764192</v>
      </c>
      <c r="AP41" s="322">
        <v>25693</v>
      </c>
      <c r="AQ41" s="323">
        <v>22430</v>
      </c>
      <c r="AR41" s="324">
        <v>14.5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495</v>
      </c>
      <c r="AN49" s="1162" t="s">
        <v>531</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2266263</v>
      </c>
      <c r="AN51" s="344">
        <v>73169</v>
      </c>
      <c r="AO51" s="345">
        <v>12.7</v>
      </c>
      <c r="AP51" s="346">
        <v>90961</v>
      </c>
      <c r="AQ51" s="347">
        <v>20.100000000000001</v>
      </c>
      <c r="AR51" s="348">
        <v>-7.4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1294970</v>
      </c>
      <c r="AN52" s="352">
        <v>41810</v>
      </c>
      <c r="AO52" s="353">
        <v>6.4</v>
      </c>
      <c r="AP52" s="354">
        <v>37720</v>
      </c>
      <c r="AQ52" s="355">
        <v>7.1</v>
      </c>
      <c r="AR52" s="356">
        <v>-0.7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2535852</v>
      </c>
      <c r="AN53" s="344">
        <v>82898</v>
      </c>
      <c r="AO53" s="345">
        <v>13.3</v>
      </c>
      <c r="AP53" s="346">
        <v>106614</v>
      </c>
      <c r="AQ53" s="347">
        <v>17.2</v>
      </c>
      <c r="AR53" s="348">
        <v>-3.9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1269163</v>
      </c>
      <c r="AN54" s="352">
        <v>41489</v>
      </c>
      <c r="AO54" s="353">
        <v>-0.8</v>
      </c>
      <c r="AP54" s="354">
        <v>45545</v>
      </c>
      <c r="AQ54" s="355">
        <v>20.7</v>
      </c>
      <c r="AR54" s="356">
        <v>-21.5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2134279</v>
      </c>
      <c r="AN55" s="344">
        <v>70290</v>
      </c>
      <c r="AO55" s="345">
        <v>-15.2</v>
      </c>
      <c r="AP55" s="346">
        <v>63727</v>
      </c>
      <c r="AQ55" s="347">
        <v>-40.200000000000003</v>
      </c>
      <c r="AR55" s="348">
        <v>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847395</v>
      </c>
      <c r="AN56" s="352">
        <v>27908</v>
      </c>
      <c r="AO56" s="353">
        <v>-32.700000000000003</v>
      </c>
      <c r="AP56" s="354">
        <v>34577</v>
      </c>
      <c r="AQ56" s="355">
        <v>-24.1</v>
      </c>
      <c r="AR56" s="356">
        <v>-8.6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3745730</v>
      </c>
      <c r="AN57" s="344">
        <v>124542</v>
      </c>
      <c r="AO57" s="345">
        <v>77.2</v>
      </c>
      <c r="AP57" s="346">
        <v>66954</v>
      </c>
      <c r="AQ57" s="347">
        <v>5.0999999999999996</v>
      </c>
      <c r="AR57" s="348">
        <v>72.099999999999994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1418406</v>
      </c>
      <c r="AN58" s="352">
        <v>47161</v>
      </c>
      <c r="AO58" s="353">
        <v>69</v>
      </c>
      <c r="AP58" s="354">
        <v>37305</v>
      </c>
      <c r="AQ58" s="355">
        <v>7.9</v>
      </c>
      <c r="AR58" s="356">
        <v>61.1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3674961</v>
      </c>
      <c r="AN59" s="344">
        <v>123557</v>
      </c>
      <c r="AO59" s="345">
        <v>-0.8</v>
      </c>
      <c r="AP59" s="346">
        <v>72656</v>
      </c>
      <c r="AQ59" s="347">
        <v>8.5</v>
      </c>
      <c r="AR59" s="348">
        <v>-9.3000000000000007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1340389</v>
      </c>
      <c r="AN60" s="352">
        <v>45066</v>
      </c>
      <c r="AO60" s="353">
        <v>-4.4000000000000004</v>
      </c>
      <c r="AP60" s="354">
        <v>36448</v>
      </c>
      <c r="AQ60" s="355">
        <v>-2.2999999999999998</v>
      </c>
      <c r="AR60" s="356">
        <v>-2.1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2871417</v>
      </c>
      <c r="AN61" s="359">
        <v>94891</v>
      </c>
      <c r="AO61" s="360">
        <v>17.399999999999999</v>
      </c>
      <c r="AP61" s="361">
        <v>80182</v>
      </c>
      <c r="AQ61" s="362">
        <v>2.1</v>
      </c>
      <c r="AR61" s="348">
        <v>15.3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1234065</v>
      </c>
      <c r="AN62" s="352">
        <v>40687</v>
      </c>
      <c r="AO62" s="353">
        <v>7.5</v>
      </c>
      <c r="AP62" s="354">
        <v>38319</v>
      </c>
      <c r="AQ62" s="355">
        <v>1.9</v>
      </c>
      <c r="AR62" s="356">
        <v>5.6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OnWGhZkmC1lw5org4tTQ13el6QQBzwtXCyHTElPxZWfTDWwW+0nbP0EIMWJ7Su1SWMJ0QbfrOOyW8jF/Hynag==" saltValue="3rgKWar8/+kqllNedfPP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9hhyJTHFAZqvscPBm3WI6CfFVj8zGRteNXpGE7WlnNEFLnIB1bpo+7yEtnZGOTBUCXl6Y027X2ZRrmVj+881w==" saltValue="rcyeLG2QIQletI1xeYDc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wjN78jZg8Cgdv9104PPobF/MbP9KICNd6gfU9MJOlQ4wvTWNM7aE+SQpno1xWAu18ALAl6JDhMJ8J1e6Thoqw==" saltValue="zQiXKIKSLBz/zoOPlPcA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15.08</v>
      </c>
      <c r="G47" s="12">
        <v>16.72</v>
      </c>
      <c r="H47" s="12">
        <v>19.670000000000002</v>
      </c>
      <c r="I47" s="12">
        <v>19.39</v>
      </c>
      <c r="J47" s="13">
        <v>16.52</v>
      </c>
    </row>
    <row r="48" spans="2:10" ht="57.75" customHeight="1" x14ac:dyDescent="0.15">
      <c r="B48" s="14"/>
      <c r="C48" s="1176" t="s">
        <v>4</v>
      </c>
      <c r="D48" s="1176"/>
      <c r="E48" s="1177"/>
      <c r="F48" s="15">
        <v>4.88</v>
      </c>
      <c r="G48" s="16">
        <v>4.6900000000000004</v>
      </c>
      <c r="H48" s="16">
        <v>4.2300000000000004</v>
      </c>
      <c r="I48" s="16">
        <v>5</v>
      </c>
      <c r="J48" s="17">
        <v>5.79</v>
      </c>
    </row>
    <row r="49" spans="2:10" ht="57.75" customHeight="1" thickBot="1" x14ac:dyDescent="0.2">
      <c r="B49" s="18"/>
      <c r="C49" s="1178" t="s">
        <v>5</v>
      </c>
      <c r="D49" s="1178"/>
      <c r="E49" s="1179"/>
      <c r="F49" s="19" t="s">
        <v>552</v>
      </c>
      <c r="G49" s="20">
        <v>1.4</v>
      </c>
      <c r="H49" s="20">
        <v>2.58</v>
      </c>
      <c r="I49" s="20">
        <v>0.51</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lHw2LzyeHRGEuDmwsBqLp2wfRp+K4+Pp7LFnsBaprhkwXYJRZGNiJEPZCHgUhQoPjxmAhpjqDuxsA2Ijp225A==" saltValue="BRoA3RTxbI1WlqRz+TDk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芳樹</cp:lastModifiedBy>
  <cp:lastPrinted>2019-10-25T02:05:57Z</cp:lastPrinted>
  <dcterms:created xsi:type="dcterms:W3CDTF">2019-02-14T02:43:51Z</dcterms:created>
  <dcterms:modified xsi:type="dcterms:W3CDTF">2019-10-25T02:27:08Z</dcterms:modified>
  <cp:category/>
</cp:coreProperties>
</file>