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bsvrfs03.obama.local\public\R05\35財政課\50◆財政\★調査関係\県庁\財政状況資料集\R4決算（R6作成）\④公開\"/>
    </mc:Choice>
  </mc:AlternateContent>
  <xr:revisionPtr revIDLastSave="0" documentId="13_ncr:1_{B5E9484E-68D6-4A47-A418-4A0084D30B15}" xr6:coauthVersionLast="47" xr6:coauthVersionMax="47" xr10:uidLastSave="{00000000-0000-0000-0000-000000000000}"/>
  <workbookProtection workbookAlgorithmName="SHA-512" workbookHashValue="WjxRRbyM/CHXTYdDD7hmBnvUD+dGxgNdO12qmab0Yu85d6cS3z6vdzyYvShDG9KMoa1fqCSFpWnNsJIPNgD7Xg==" workbookSaltValue="S4ULwRqaTodLMlXlj9WinQ==" workbookSpinCount="100000" lockStructure="1"/>
  <bookViews>
    <workbookView xWindow="43080" yWindow="105"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BW34" i="10"/>
  <c r="BW35" i="10" s="1"/>
  <c r="BW36" i="10" s="1"/>
  <c r="BW37" i="10" s="1"/>
  <c r="BW38" i="10" s="1"/>
  <c r="BW39" i="10" s="1"/>
  <c r="BW40" i="10" s="1"/>
  <c r="BW41" i="10" s="1"/>
  <c r="BW42" i="10" s="1"/>
  <c r="U34" i="10"/>
  <c r="U35" i="10" s="1"/>
  <c r="C34" i="10"/>
  <c r="CO34" i="10" l="1"/>
  <c r="CO35" i="10" s="1"/>
  <c r="CO36" i="10" s="1"/>
  <c r="U36" i="10"/>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alcChain>
</file>

<file path=xl/sharedStrings.xml><?xml version="1.0" encoding="utf-8"?>
<sst xmlns="http://schemas.openxmlformats.org/spreadsheetml/2006/main" count="1104" uniqueCount="591">
  <si>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</si>
  <si>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</si>
  <si>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</si>
  <si>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</si>
  <si>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</si>
  <si>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</si>
  <si>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</si>
  <si>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</si>
  <si>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</si>
  <si>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</si>
  <si>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</si>
  <si>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</si>
  <si>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</si>
  <si>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</si>
  <si>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</si>
  <si>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</si>
  <si>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</si>
  <si>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</si>
  <si>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</si>
  <si>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</si>
  <si>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</si>
  <si>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</si>
  <si>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</si>
  <si>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</si>
  <si>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</si>
  <si>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</si>
  <si>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</si>
  <si>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</si>
  <si>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</si>
  <si>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</si>
  <si>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</si>
  <si>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</si>
  <si>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</si>
  <si>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</si>
  <si>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</si>
  <si>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</si>
  <si>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</si>
  <si>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</si>
  <si>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</si>
  <si>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</si>
  <si>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</si>
  <si>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</si>
  <si>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</si>
  <si>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</si>
  <si>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</si>
  <si>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</si>
  <si>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</si>
  <si>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</si>
  <si>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</si>
  <si>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</si>
  <si>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</si>
  <si>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</si>
  <si>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</si>
  <si>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</si>
  <si>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</si>
  <si>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</si>
  <si>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</si>
  <si>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</si>
  <si>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</si>
  <si>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</si>
  <si>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</si>
  <si>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</si>
  <si>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</si>
  <si>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</si>
  <si>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</si>
  <si>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</si>
  <si>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</si>
  <si>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</si>
  <si>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</si>
  <si>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</si>
  <si>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</si>
  <si>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</si>
  <si>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</si>
  <si>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</si>
  <si>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</si>
  <si>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</si>
  <si>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</si>
  <si>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</si>
  <si>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</si>
  <si>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</si>
  <si>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</si>
  <si>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</si>
  <si>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</si>
  <si>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</si>
  <si>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</si>
  <si>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</si>
  <si>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</si>
  <si>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</si>
  <si>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</si>
  <si>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</si>
  <si>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</si>
  <si>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</si>
  <si>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</si>
  <si>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</si>
  <si>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</si>
  <si>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</si>
  <si>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</si>
  <si>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</si>
  <si>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</si>
  <si>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</si>
  <si>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</si>
  <si>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</si>
  <si>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</si>
  <si>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</si>
  <si>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</si>
  <si>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</si>
  <si>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</si>
  <si>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</si>
  <si>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</si>
  <si>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</si>
  <si>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</si>
  <si>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</si>
  <si>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</si>
  <si>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</si>
  <si>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</si>
  <si>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</si>
  <si>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</si>
  <si>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</si>
  <si>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</si>
  <si>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</si>
  <si>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</si>
  <si>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</si>
  <si>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</si>
  <si>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</si>
  <si>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</si>
  <si>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</si>
  <si>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</si>
  <si>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</si>
  <si>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</si>
  <si>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</si>
  <si>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</si>
  <si>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</si>
  <si>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</si>
  <si>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</si>
  <si>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</si>
  <si>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</si>
  <si>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</si>
  <si>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</si>
  <si>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</si>
  <si>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</si>
  <si>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</si>
  <si>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</si>
  <si>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</si>
  <si>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</si>
  <si>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</si>
  <si>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</si>
  <si>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</si>
  <si>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</si>
  <si>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</si>
  <si>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</si>
  <si>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</si>
  <si>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</si>
  <si>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</si>
  <si>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</si>
  <si>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</si>
  <si>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</si>
  <si>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</si>
  <si>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</si>
  <si>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</si>
  <si>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</si>
  <si>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</si>
  <si>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</si>
  <si>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</si>
  <si>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</si>
  <si>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</si>
  <si>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</si>
  <si>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</si>
  <si>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</si>
  <si>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</si>
  <si>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</si>
  <si>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</si>
  <si>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</si>
  <si>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</si>
  <si>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</si>
  <si>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</si>
  <si>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</si>
  <si>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</si>
  <si>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</si>
  <si>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</si>
  <si>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</si>
  <si>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</si>
  <si>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</si>
  <si>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</si>
  <si>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</si>
  <si>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</si>
  <si>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</si>
  <si>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</si>
  <si>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</si>
  <si>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</si>
  <si>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</si>
  <si>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</si>
  <si>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</si>
  <si>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</si>
  <si>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</si>
  <si>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</si>
  <si>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</si>
  <si>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</si>
  <si>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</si>
  <si>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</si>
  <si>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</si>
  <si>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</si>
  <si>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</si>
  <si>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</si>
  <si>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</si>
  <si>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</si>
  <si>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</si>
  <si>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</si>
  <si>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</si>
  <si>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</si>
  <si>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</si>
  <si>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</si>
  <si>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</si>
  <si>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</si>
  <si>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</si>
  <si>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</si>
  <si>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</si>
  <si>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福井県小浜市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</si>
  <si>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</si>
  <si>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</si>
  <si>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</si>
  <si>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</si>
  <si>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</si>
  <si>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</si>
  <si>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</si>
  <si>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</si>
  <si>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</si>
  <si>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</si>
  <si>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</si>
  <si>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</si>
  <si>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</si>
  <si>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</si>
  <si>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</si>
  <si>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</si>
  <si>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</si>
  <si>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</si>
  <si>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</si>
  <si>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</si>
  <si>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</si>
  <si>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</si>
  <si>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</si>
  <si>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</si>
  <si>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</si>
  <si>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</si>
  <si>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</si>
  <si>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</si>
  <si>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</si>
  <si>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</si>
  <si>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</si>
  <si>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</si>
  <si>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</si>
  <si>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</si>
  <si>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</si>
  <si>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</si>
  <si>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</si>
  <si>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</si>
  <si>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</si>
  <si>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</si>
  <si>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</si>
  <si>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</si>
  <si>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</si>
  <si>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</si>
  <si>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</si>
  <si>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</si>
  <si>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</si>
  <si>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</si>
  <si>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</si>
  <si>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</si>
  <si>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</si>
  <si>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</si>
  <si>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</si>
  <si>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</si>
  <si>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</si>
  <si>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</si>
  <si>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</si>
  <si>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</si>
  <si>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</si>
  <si>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</si>
  <si>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</si>
  <si>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</si>
  <si>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</si>
  <si>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</si>
  <si>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</si>
  <si>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</si>
  <si>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</si>
  <si>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</si>
  <si>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</si>
  <si>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</si>
  <si>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</si>
  <si>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</si>
  <si>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</si>
  <si>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</si>
  <si>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</si>
  <si>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</si>
  <si>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</si>
  <si>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</si>
  <si>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</si>
  <si>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</si>
  <si>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</si>
  <si>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</si>
  <si>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</si>
  <si>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</si>
  <si>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</si>
  <si>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</si>
  <si>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</si>
  <si>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</si>
  <si>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</si>
  <si>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</si>
  <si>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</si>
  <si>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</si>
  <si>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</si>
  <si>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</si>
  <si>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</si>
  <si>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</si>
  <si>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</si>
  <si>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</si>
  <si>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</si>
  <si>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</si>
  <si>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</si>
  <si>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</si>
  <si>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</si>
  <si>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</si>
  <si>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</si>
  <si>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</si>
  <si>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</si>
  <si>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</si>
  <si>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</si>
  <si>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</si>
  <si>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</si>
  <si>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</si>
  <si>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</si>
  <si>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</si>
  <si>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</si>
  <si>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</si>
  <si>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</si>
  <si>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</si>
  <si>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</si>
  <si>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</si>
  <si>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</si>
  <si>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</si>
  <si>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</si>
  <si>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</si>
  <si>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</si>
  <si>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</si>
  <si>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</si>
  <si>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</si>
  <si>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</si>
  <si>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</si>
  <si>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</si>
  <si>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</si>
  <si>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</si>
  <si>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</si>
  <si>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</si>
  <si>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</si>
  <si>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</si>
  <si>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</si>
  <si>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</si>
  <si>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</si>
  <si>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</si>
  <si>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</si>
  <si>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</si>
  <si>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</si>
  <si>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</si>
  <si>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</si>
  <si>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</si>
  <si>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</si>
  <si>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</si>
  <si>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</si>
  <si>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</si>
  <si>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福井県小浜市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</si>
  <si>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</si>
  <si>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</si>
  <si>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</si>
  <si>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</si>
  <si>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</si>
  <si>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</si>
  <si>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</si>
  <si>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</si>
  <si>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</si>
  <si>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</si>
  <si>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</si>
  <si>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</si>
  <si>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</si>
  <si>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</si>
  <si>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</si>
  <si>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</si>
  <si>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</si>
  <si>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</si>
  <si>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</si>
  <si>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</si>
  <si>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</si>
  <si>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</si>
  <si>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</si>
  <si>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</si>
  <si>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</si>
  <si>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</si>
  <si>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</si>
  <si>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</si>
  <si>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</si>
  <si>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</si>
  <si>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</si>
  <si>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</si>
  <si>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</si>
  <si>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</si>
  <si>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</si>
  <si>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</si>
  <si>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</si>
  <si>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</si>
  <si>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</si>
  <si>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</si>
  <si>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</si>
  <si>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漁業集落環境整備事業特別会計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</si>
  <si>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</si>
  <si>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</si>
  <si>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</si>
  <si>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</si>
  <si>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</si>
  <si>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</si>
  <si>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</si>
  <si>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</si>
  <si>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</si>
  <si>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</si>
  <si>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</si>
  <si>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</si>
  <si>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</si>
  <si>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</si>
  <si>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</si>
  <si>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</si>
  <si>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</si>
  <si>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</si>
  <si>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</si>
  <si>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</si>
  <si>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</si>
  <si>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</si>
  <si>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</si>
  <si>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</si>
  <si>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</si>
  <si>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</si>
  <si>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</si>
  <si>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</si>
  <si>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</si>
  <si>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</si>
  <si>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</si>
  <si>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</si>
  <si>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</si>
  <si>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</si>
  <si>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</si>
  <si>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</si>
  <si>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</si>
  <si>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</si>
  <si>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</si>
  <si>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</si>
  <si>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</si>
  <si>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</si>
  <si>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</si>
  <si>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</si>
  <si>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</si>
  <si>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</si>
  <si>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</si>
  <si>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</si>
  <si>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</si>
  <si>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</si>
  <si>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</si>
  <si>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</si>
  <si>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</si>
  <si>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</si>
  <si>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</si>
  <si>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</si>
  <si>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</si>
  <si>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</si>
  <si>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</si>
  <si>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</si>
  <si>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</si>
  <si>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</si>
  <si>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</si>
  <si>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</si>
  <si>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</si>
  <si>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</si>
  <si>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</si>
  <si>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</si>
  <si>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</si>
  <si>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</si>
  <si>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</si>
  <si>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</si>
  <si>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</si>
  <si>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</si>
  <si>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</si>
  <si>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</si>
  <si>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</si>
  <si>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</si>
  <si>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</si>
  <si>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</si>
  <si>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</si>
  <si>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</si>
  <si>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</si>
  <si>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</si>
  <si>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</si>
  <si>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</si>
  <si>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</si>
  <si>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</si>
  <si>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</si>
  <si>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</si>
  <si>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</si>
  <si>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</si>
  <si>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</si>
  <si>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</si>
  <si>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</si>
  <si>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</si>
  <si>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</si>
  <si>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</si>
  <si>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</si>
  <si>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</si>
  <si>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</si>
  <si>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</si>
  <si>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</si>
  <si>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</si>
  <si>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</si>
  <si>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</si>
  <si>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</si>
  <si>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</si>
  <si>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</si>
  <si>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</si>
  <si>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</si>
  <si>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</si>
  <si>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</si>
  <si>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</si>
  <si>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</si>
  <si>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</si>
  <si>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</si>
  <si>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</si>
  <si>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</si>
  <si>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</si>
  <si>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</si>
  <si>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</si>
  <si>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</si>
  <si>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</si>
  <si>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</si>
  <si>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</si>
  <si>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</si>
  <si>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</si>
  <si>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</si>
  <si>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</si>
  <si>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</si>
  <si>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</si>
  <si>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</si>
  <si>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</si>
  <si>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</si>
  <si>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</si>
  <si>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</si>
  <si>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</si>
  <si>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</si>
  <si>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</si>
  <si>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</si>
  <si>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</si>
  <si>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</si>
  <si>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</si>
  <si>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</si>
  <si>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</si>
  <si>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介護保険事業特別会計</t>
  </si>
  <si>
    <t>国民健康保険事業特別会計</t>
  </si>
  <si>
    <t>農業集落排水事業特別会計</t>
  </si>
  <si>
    <t>後期高齢者医療特別会計</t>
  </si>
  <si>
    <t>漁業集落環境整備事業特別会計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</si>
  <si>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</si>
  <si>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</si>
  <si>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</si>
  <si>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</si>
  <si>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</si>
  <si>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</si>
  <si>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</si>
  <si>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</si>
  <si>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ケーブルテレビ若狭小浜</t>
    <rPh sb="7" eb="9">
      <t>ワカサ</t>
    </rPh>
    <rPh sb="9" eb="11">
      <t>オバマ</t>
    </rPh>
    <phoneticPr fontId="2"/>
  </si>
  <si>
    <t>小浜市総合卸売市場</t>
    <rPh sb="0" eb="3">
      <t>オバマシ</t>
    </rPh>
    <rPh sb="3" eb="5">
      <t>ソウゴウ</t>
    </rPh>
    <rPh sb="5" eb="7">
      <t>オロシウリ</t>
    </rPh>
    <rPh sb="7" eb="9">
      <t>イチバ</t>
    </rPh>
    <phoneticPr fontId="2"/>
  </si>
  <si>
    <t>まちづくり小浜</t>
    <rPh sb="5" eb="7">
      <t>オバマ</t>
    </rPh>
    <phoneticPr fontId="2"/>
  </si>
  <si>
    <t>-</t>
    <phoneticPr fontId="2"/>
  </si>
  <si>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</si>
  <si>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</si>
  <si>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</si>
  <si>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</si>
  <si>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</si>
  <si>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</si>
  <si>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</si>
  <si>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</si>
  <si>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</si>
  <si>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t>
    <phoneticPr fontId="2"/>
  </si>
  <si>
    <t>-</t>
    <phoneticPr fontId="2"/>
  </si>
  <si>
    <t>環境衛生施設整備基金</t>
    <phoneticPr fontId="5"/>
  </si>
  <si>
    <t>駐車場整備基金</t>
    <phoneticPr fontId="2"/>
  </si>
  <si>
    <t>活性化基金</t>
    <phoneticPr fontId="2"/>
  </si>
  <si>
    <t>森林環境譲与税基金</t>
    <phoneticPr fontId="2"/>
  </si>
  <si>
    <t>スポーツ振興基金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</si>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</sst>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5E9-43AE-965F-3EF42CB58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77902</c:v>
                </c:pt>
                <c:pt idx="1">
                  <c:v>71754</c:v>
                </c:pt>
                <c:pt idx="2">
                  <c:v>76083</c:v>
                </c:pt>
                <c:pt idx="3">
                  <c:v>101805</c:v>
                </c:pt>
                <c:pt idx="4">
                  <c:v>77790</c:v>
                </c:pt>
              </c:numCache>
            </c:numRef>
          </c:val>
          <c:smooth val="0"/>
          <c:extLst>
            <c:ext xmlns:c16="http://schemas.microsoft.com/office/drawing/2014/chart" uri="{C3380CC4-5D6E-409C-BE32-E72D297353CC}">
              <c16:uniqueId val="{00000001-C5E9-43AE-965F-3EF42CB586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5.56</c:v>
                </c:pt>
                <c:pt idx="1">
                  <c:v>5.65</c:v>
                </c:pt>
                <c:pt idx="2">
                  <c:v>6.17</c:v>
                </c:pt>
                <c:pt idx="3">
                  <c:v>7.88</c:v>
                </c:pt>
                <c:pt idx="4">
                  <c:v>6.5</c:v>
                </c:pt>
              </c:numCache>
            </c:numRef>
          </c:val>
          <c:extLst>
            <c:ext xmlns:c16="http://schemas.microsoft.com/office/drawing/2014/chart" uri="{C3380CC4-5D6E-409C-BE32-E72D297353CC}">
              <c16:uniqueId val="{00000000-6C6D-4934-8135-8EA6DFDEB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17.39</c:v>
                </c:pt>
                <c:pt idx="1">
                  <c:v>19.57</c:v>
                </c:pt>
                <c:pt idx="2">
                  <c:v>19.059999999999999</c:v>
                </c:pt>
                <c:pt idx="3">
                  <c:v>21.1</c:v>
                </c:pt>
                <c:pt idx="4">
                  <c:v>23.74</c:v>
                </c:pt>
              </c:numCache>
            </c:numRef>
          </c:val>
          <c:extLst>
            <c:ext xmlns:c16="http://schemas.microsoft.com/office/drawing/2014/chart" uri="{C3380CC4-5D6E-409C-BE32-E72D297353CC}">
              <c16:uniqueId val="{00000001-6C6D-4934-8135-8EA6DFDEB9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2.19</c:v>
                </c:pt>
                <c:pt idx="1">
                  <c:v>2.69</c:v>
                </c:pt>
                <c:pt idx="2">
                  <c:v>1.32</c:v>
                </c:pt>
                <c:pt idx="3">
                  <c:v>4.38</c:v>
                </c:pt>
                <c:pt idx="4">
                  <c:v>0.62</c:v>
                </c:pt>
              </c:numCache>
            </c:numRef>
          </c:val>
          <c:smooth val="0"/>
          <c:extLst>
            <c:ext xmlns:c16="http://schemas.microsoft.com/office/drawing/2014/chart" uri="{C3380CC4-5D6E-409C-BE32-E72D297353CC}">
              <c16:uniqueId val="{00000002-6C6D-4934-8135-8EA6DFDEB9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0.64</c:v>
                </c:pt>
                <c:pt idx="2">
                  <c:v>#N/A</c:v>
                </c:pt>
                <c:pt idx="3">
                  <c:v>1.27</c:v>
                </c:pt>
                <c:pt idx="4">
                  <c:v>0</c:v>
                </c:pt>
                <c:pt idx="5">
                  <c:v>0</c:v>
                </c:pt>
                <c:pt idx="6">
                  <c:v>0</c:v>
                </c:pt>
                <c:pt idx="7">
                  <c:v>0</c:v>
                </c:pt>
                <c:pt idx="8">
                  <c:v>0</c:v>
                </c:pt>
                <c:pt idx="9">
                  <c:v>0</c:v>
                </c:pt>
              </c:numCache>
            </c:numRef>
          </c:val>
          <c:extLst>
            <c:ext xmlns:c16="http://schemas.microsoft.com/office/drawing/2014/chart" uri="{C3380CC4-5D6E-409C-BE32-E72D297353CC}">
              <c16:uniqueId val="{00000000-6CE7-403A-83F3-3B70106A77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E7-403A-83F3-3B70106A7739}"/>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E7-403A-83F3-3B70106A77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CE7-403A-83F3-3B70106A773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7.0000000000000007E-2</c:v>
                </c:pt>
                <c:pt idx="8">
                  <c:v>#N/A</c:v>
                </c:pt>
                <c:pt idx="9">
                  <c:v>0.17</c:v>
                </c:pt>
              </c:numCache>
            </c:numRef>
          </c:val>
          <c:extLst>
            <c:ext xmlns:c16="http://schemas.microsoft.com/office/drawing/2014/chart" uri="{C3380CC4-5D6E-409C-BE32-E72D297353CC}">
              <c16:uniqueId val="{00000004-6CE7-403A-83F3-3B70106A773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0.38</c:v>
                </c:pt>
                <c:pt idx="4">
                  <c:v>#N/A</c:v>
                </c:pt>
                <c:pt idx="5">
                  <c:v>0.35</c:v>
                </c:pt>
                <c:pt idx="6">
                  <c:v>#N/A</c:v>
                </c:pt>
                <c:pt idx="7">
                  <c:v>0.43</c:v>
                </c:pt>
                <c:pt idx="8">
                  <c:v>#N/A</c:v>
                </c:pt>
                <c:pt idx="9">
                  <c:v>0.33</c:v>
                </c:pt>
              </c:numCache>
            </c:numRef>
          </c:val>
          <c:extLst>
            <c:ext xmlns:c16="http://schemas.microsoft.com/office/drawing/2014/chart" uri="{C3380CC4-5D6E-409C-BE32-E72D297353CC}">
              <c16:uniqueId val="{00000005-6CE7-403A-83F3-3B70106A773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0.64</c:v>
                </c:pt>
                <c:pt idx="4">
                  <c:v>#N/A</c:v>
                </c:pt>
                <c:pt idx="5">
                  <c:v>0.71</c:v>
                </c:pt>
                <c:pt idx="6">
                  <c:v>#N/A</c:v>
                </c:pt>
                <c:pt idx="7">
                  <c:v>1.01</c:v>
                </c:pt>
                <c:pt idx="8">
                  <c:v>#N/A</c:v>
                </c:pt>
                <c:pt idx="9">
                  <c:v>0.95</c:v>
                </c:pt>
              </c:numCache>
            </c:numRef>
          </c:val>
          <c:extLst>
            <c:ext xmlns:c16="http://schemas.microsoft.com/office/drawing/2014/chart" uri="{C3380CC4-5D6E-409C-BE32-E72D297353CC}">
              <c16:uniqueId val="{00000006-6CE7-403A-83F3-3B70106A77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0.99</c:v>
                </c:pt>
                <c:pt idx="6">
                  <c:v>#N/A</c:v>
                </c:pt>
                <c:pt idx="7">
                  <c:v>1.85</c:v>
                </c:pt>
                <c:pt idx="8">
                  <c:v>#N/A</c:v>
                </c:pt>
                <c:pt idx="9">
                  <c:v>2.1800000000000002</c:v>
                </c:pt>
              </c:numCache>
            </c:numRef>
          </c:val>
          <c:extLst>
            <c:ext xmlns:c16="http://schemas.microsoft.com/office/drawing/2014/chart" uri="{C3380CC4-5D6E-409C-BE32-E72D297353CC}">
              <c16:uniqueId val="{00000007-6CE7-403A-83F3-3B70106A77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5.56</c:v>
                </c:pt>
                <c:pt idx="2">
                  <c:v>#N/A</c:v>
                </c:pt>
                <c:pt idx="3">
                  <c:v>5.65</c:v>
                </c:pt>
                <c:pt idx="4">
                  <c:v>#N/A</c:v>
                </c:pt>
                <c:pt idx="5">
                  <c:v>6.17</c:v>
                </c:pt>
                <c:pt idx="6">
                  <c:v>#N/A</c:v>
                </c:pt>
                <c:pt idx="7">
                  <c:v>7.87</c:v>
                </c:pt>
                <c:pt idx="8">
                  <c:v>#N/A</c:v>
                </c:pt>
                <c:pt idx="9">
                  <c:v>6.5</c:v>
                </c:pt>
              </c:numCache>
            </c:numRef>
          </c:val>
          <c:extLst>
            <c:ext xmlns:c16="http://schemas.microsoft.com/office/drawing/2014/chart" uri="{C3380CC4-5D6E-409C-BE32-E72D297353CC}">
              <c16:uniqueId val="{00000008-6CE7-403A-83F3-3B70106A77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6.86</c:v>
                </c:pt>
                <c:pt idx="2">
                  <c:v>#N/A</c:v>
                </c:pt>
                <c:pt idx="3">
                  <c:v>7.57</c:v>
                </c:pt>
                <c:pt idx="4">
                  <c:v>#N/A</c:v>
                </c:pt>
                <c:pt idx="5">
                  <c:v>8.14</c:v>
                </c:pt>
                <c:pt idx="6">
                  <c:v>#N/A</c:v>
                </c:pt>
                <c:pt idx="7">
                  <c:v>8.33</c:v>
                </c:pt>
                <c:pt idx="8">
                  <c:v>#N/A</c:v>
                </c:pt>
                <c:pt idx="9">
                  <c:v>8.68</c:v>
                </c:pt>
              </c:numCache>
            </c:numRef>
          </c:val>
          <c:extLst>
            <c:ext xmlns:c16="http://schemas.microsoft.com/office/drawing/2014/chart" uri="{C3380CC4-5D6E-409C-BE32-E72D297353CC}">
              <c16:uniqueId val="{00000009-6CE7-403A-83F3-3B70106A77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2075</c:v>
                </c:pt>
                <c:pt idx="5">
                  <c:v>2036</c:v>
                </c:pt>
                <c:pt idx="8">
                  <c:v>2019</c:v>
                </c:pt>
                <c:pt idx="11">
                  <c:v>1984</c:v>
                </c:pt>
                <c:pt idx="14">
                  <c:v>1872</c:v>
                </c:pt>
              </c:numCache>
            </c:numRef>
          </c:val>
          <c:extLst>
            <c:ext xmlns:c16="http://schemas.microsoft.com/office/drawing/2014/chart" uri="{C3380CC4-5D6E-409C-BE32-E72D297353CC}">
              <c16:uniqueId val="{00000000-D11A-4915-8EF4-1DDA2F69E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1A-4915-8EF4-1DDA2F69E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1A-4915-8EF4-1DDA2F69E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427</c:v>
                </c:pt>
                <c:pt idx="3">
                  <c:v>447</c:v>
                </c:pt>
                <c:pt idx="6">
                  <c:v>415</c:v>
                </c:pt>
                <c:pt idx="9">
                  <c:v>413</c:v>
                </c:pt>
                <c:pt idx="12">
                  <c:v>450</c:v>
                </c:pt>
              </c:numCache>
            </c:numRef>
          </c:val>
          <c:extLst>
            <c:ext xmlns:c16="http://schemas.microsoft.com/office/drawing/2014/chart" uri="{C3380CC4-5D6E-409C-BE32-E72D297353CC}">
              <c16:uniqueId val="{00000003-D11A-4915-8EF4-1DDA2F69E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857</c:v>
                </c:pt>
                <c:pt idx="3">
                  <c:v>862</c:v>
                </c:pt>
                <c:pt idx="6">
                  <c:v>765</c:v>
                </c:pt>
                <c:pt idx="9">
                  <c:v>727</c:v>
                </c:pt>
                <c:pt idx="12">
                  <c:v>580</c:v>
                </c:pt>
              </c:numCache>
            </c:numRef>
          </c:val>
          <c:extLst>
            <c:ext xmlns:c16="http://schemas.microsoft.com/office/drawing/2014/chart" uri="{C3380CC4-5D6E-409C-BE32-E72D297353CC}">
              <c16:uniqueId val="{00000004-D11A-4915-8EF4-1DDA2F69E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1A-4915-8EF4-1DDA2F69E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1A-4915-8EF4-1DDA2F69E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1624</c:v>
                </c:pt>
                <c:pt idx="3">
                  <c:v>1664</c:v>
                </c:pt>
                <c:pt idx="6">
                  <c:v>1723</c:v>
                </c:pt>
                <c:pt idx="9">
                  <c:v>1734</c:v>
                </c:pt>
                <c:pt idx="12">
                  <c:v>1720</c:v>
                </c:pt>
              </c:numCache>
            </c:numRef>
          </c:val>
          <c:extLst>
            <c:ext xmlns:c16="http://schemas.microsoft.com/office/drawing/2014/chart" uri="{C3380CC4-5D6E-409C-BE32-E72D297353CC}">
              <c16:uniqueId val="{00000007-D11A-4915-8EF4-1DDA2F69E8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833</c:v>
                </c:pt>
                <c:pt idx="2">
                  <c:v>#N/A</c:v>
                </c:pt>
                <c:pt idx="3">
                  <c:v>#N/A</c:v>
                </c:pt>
                <c:pt idx="4">
                  <c:v>937</c:v>
                </c:pt>
                <c:pt idx="5">
                  <c:v>#N/A</c:v>
                </c:pt>
                <c:pt idx="6">
                  <c:v>#N/A</c:v>
                </c:pt>
                <c:pt idx="7">
                  <c:v>884</c:v>
                </c:pt>
                <c:pt idx="8">
                  <c:v>#N/A</c:v>
                </c:pt>
                <c:pt idx="9">
                  <c:v>#N/A</c:v>
                </c:pt>
                <c:pt idx="10">
                  <c:v>890</c:v>
                </c:pt>
                <c:pt idx="11">
                  <c:v>#N/A</c:v>
                </c:pt>
                <c:pt idx="12">
                  <c:v>#N/A</c:v>
                </c:pt>
                <c:pt idx="13">
                  <c:v>878</c:v>
                </c:pt>
                <c:pt idx="14">
                  <c:v>#N/A</c:v>
                </c:pt>
              </c:numCache>
            </c:numRef>
          </c:val>
          <c:smooth val="0"/>
          <c:extLst>
            <c:ext xmlns:c16="http://schemas.microsoft.com/office/drawing/2014/chart" uri="{C3380CC4-5D6E-409C-BE32-E72D297353CC}">
              <c16:uniqueId val="{00000008-D11A-4915-8EF4-1DDA2F69E8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19697</c:v>
                </c:pt>
                <c:pt idx="5">
                  <c:v>18731</c:v>
                </c:pt>
                <c:pt idx="8">
                  <c:v>18078</c:v>
                </c:pt>
                <c:pt idx="11">
                  <c:v>17407</c:v>
                </c:pt>
                <c:pt idx="14">
                  <c:v>17344</c:v>
                </c:pt>
              </c:numCache>
            </c:numRef>
          </c:val>
          <c:extLst>
            <c:ext xmlns:c16="http://schemas.microsoft.com/office/drawing/2014/chart" uri="{C3380CC4-5D6E-409C-BE32-E72D297353CC}">
              <c16:uniqueId val="{00000000-CAAF-4FDA-B490-8856EECC55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2289</c:v>
                </c:pt>
                <c:pt idx="5">
                  <c:v>2149</c:v>
                </c:pt>
                <c:pt idx="8">
                  <c:v>1408</c:v>
                </c:pt>
                <c:pt idx="11">
                  <c:v>1351</c:v>
                </c:pt>
                <c:pt idx="14">
                  <c:v>1310</c:v>
                </c:pt>
              </c:numCache>
            </c:numRef>
          </c:val>
          <c:extLst>
            <c:ext xmlns:c16="http://schemas.microsoft.com/office/drawing/2014/chart" uri="{C3380CC4-5D6E-409C-BE32-E72D297353CC}">
              <c16:uniqueId val="{00000001-CAAF-4FDA-B490-8856EECC55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2547</c:v>
                </c:pt>
                <c:pt idx="5">
                  <c:v>2812</c:v>
                </c:pt>
                <c:pt idx="8">
                  <c:v>3181</c:v>
                </c:pt>
                <c:pt idx="11">
                  <c:v>3892</c:v>
                </c:pt>
                <c:pt idx="14">
                  <c:v>4299</c:v>
                </c:pt>
              </c:numCache>
            </c:numRef>
          </c:val>
          <c:extLst>
            <c:ext xmlns:c16="http://schemas.microsoft.com/office/drawing/2014/chart" uri="{C3380CC4-5D6E-409C-BE32-E72D297353CC}">
              <c16:uniqueId val="{00000002-CAAF-4FDA-B490-8856EECC55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79</c:v>
                </c:pt>
                <c:pt idx="3">
                  <c:v>295</c:v>
                </c:pt>
                <c:pt idx="6">
                  <c:v>0</c:v>
                </c:pt>
                <c:pt idx="9">
                  <c:v>0</c:v>
                </c:pt>
                <c:pt idx="12">
                  <c:v>0</c:v>
                </c:pt>
              </c:numCache>
            </c:numRef>
          </c:val>
          <c:extLst>
            <c:ext xmlns:c16="http://schemas.microsoft.com/office/drawing/2014/chart" uri="{C3380CC4-5D6E-409C-BE32-E72D297353CC}">
              <c16:uniqueId val="{00000003-CAAF-4FDA-B490-8856EECC55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AF-4FDA-B490-8856EECC55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5</c:v>
                </c:pt>
                <c:pt idx="6">
                  <c:v>0</c:v>
                </c:pt>
                <c:pt idx="9">
                  <c:v>0</c:v>
                </c:pt>
                <c:pt idx="12">
                  <c:v>0</c:v>
                </c:pt>
              </c:numCache>
            </c:numRef>
          </c:val>
          <c:extLst>
            <c:ext xmlns:c16="http://schemas.microsoft.com/office/drawing/2014/chart" uri="{C3380CC4-5D6E-409C-BE32-E72D297353CC}">
              <c16:uniqueId val="{00000005-CAAF-4FDA-B490-8856EECC55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3267</c:v>
                </c:pt>
                <c:pt idx="3">
                  <c:v>3025</c:v>
                </c:pt>
                <c:pt idx="6">
                  <c:v>2981</c:v>
                </c:pt>
                <c:pt idx="9">
                  <c:v>2967</c:v>
                </c:pt>
                <c:pt idx="12">
                  <c:v>2970</c:v>
                </c:pt>
              </c:numCache>
            </c:numRef>
          </c:val>
          <c:extLst>
            <c:ext xmlns:c16="http://schemas.microsoft.com/office/drawing/2014/chart" uri="{C3380CC4-5D6E-409C-BE32-E72D297353CC}">
              <c16:uniqueId val="{00000006-CAAF-4FDA-B490-8856EECC55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2775</c:v>
                </c:pt>
                <c:pt idx="3">
                  <c:v>2542</c:v>
                </c:pt>
                <c:pt idx="6">
                  <c:v>2208</c:v>
                </c:pt>
                <c:pt idx="9">
                  <c:v>3025</c:v>
                </c:pt>
                <c:pt idx="12">
                  <c:v>5443</c:v>
                </c:pt>
              </c:numCache>
            </c:numRef>
          </c:val>
          <c:extLst>
            <c:ext xmlns:c16="http://schemas.microsoft.com/office/drawing/2014/chart" uri="{C3380CC4-5D6E-409C-BE32-E72D297353CC}">
              <c16:uniqueId val="{00000007-CAAF-4FDA-B490-8856EECC55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10627</c:v>
                </c:pt>
                <c:pt idx="3">
                  <c:v>10134</c:v>
                </c:pt>
                <c:pt idx="6">
                  <c:v>9668</c:v>
                </c:pt>
                <c:pt idx="9">
                  <c:v>9107</c:v>
                </c:pt>
                <c:pt idx="12">
                  <c:v>7851</c:v>
                </c:pt>
              </c:numCache>
            </c:numRef>
          </c:val>
          <c:extLst>
            <c:ext xmlns:c16="http://schemas.microsoft.com/office/drawing/2014/chart" uri="{C3380CC4-5D6E-409C-BE32-E72D297353CC}">
              <c16:uniqueId val="{00000008-CAAF-4FDA-B490-8856EECC55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AF-4FDA-B490-8856EECC55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17085</c:v>
                </c:pt>
                <c:pt idx="3">
                  <c:v>16575</c:v>
                </c:pt>
                <c:pt idx="6">
                  <c:v>15922</c:v>
                </c:pt>
                <c:pt idx="9">
                  <c:v>15826</c:v>
                </c:pt>
                <c:pt idx="12">
                  <c:v>15084</c:v>
                </c:pt>
              </c:numCache>
            </c:numRef>
          </c:val>
          <c:extLst>
            <c:ext xmlns:c16="http://schemas.microsoft.com/office/drawing/2014/chart" uri="{C3380CC4-5D6E-409C-BE32-E72D297353CC}">
              <c16:uniqueId val="{0000000A-CAAF-4FDA-B490-8856EECC55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9310</c:v>
                </c:pt>
                <c:pt idx="2">
                  <c:v>#N/A</c:v>
                </c:pt>
                <c:pt idx="3">
                  <c:v>#N/A</c:v>
                </c:pt>
                <c:pt idx="4">
                  <c:v>8884</c:v>
                </c:pt>
                <c:pt idx="5">
                  <c:v>#N/A</c:v>
                </c:pt>
                <c:pt idx="6">
                  <c:v>#N/A</c:v>
                </c:pt>
                <c:pt idx="7">
                  <c:v>8112</c:v>
                </c:pt>
                <c:pt idx="8">
                  <c:v>#N/A</c:v>
                </c:pt>
                <c:pt idx="9">
                  <c:v>#N/A</c:v>
                </c:pt>
                <c:pt idx="10">
                  <c:v>8275</c:v>
                </c:pt>
                <c:pt idx="11">
                  <c:v>#N/A</c:v>
                </c:pt>
                <c:pt idx="12">
                  <c:v>#N/A</c:v>
                </c:pt>
                <c:pt idx="13">
                  <c:v>8394</c:v>
                </c:pt>
                <c:pt idx="14">
                  <c:v>#N/A</c:v>
                </c:pt>
              </c:numCache>
            </c:numRef>
          </c:val>
          <c:smooth val="0"/>
          <c:extLst>
            <c:ext xmlns:c16="http://schemas.microsoft.com/office/drawing/2014/chart" uri="{C3380CC4-5D6E-409C-BE32-E72D297353CC}">
              <c16:uniqueId val="{0000000B-CAAF-4FDA-B490-8856EECC55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1826</c:v>
                </c:pt>
                <c:pt idx="1">
                  <c:v>2074</c:v>
                </c:pt>
                <c:pt idx="2">
                  <c:v>2282</c:v>
                </c:pt>
              </c:numCache>
            </c:numRef>
          </c:val>
          <c:extLst>
            <c:ext xmlns:c16="http://schemas.microsoft.com/office/drawing/2014/chart" uri="{C3380CC4-5D6E-409C-BE32-E72D297353CC}">
              <c16:uniqueId val="{00000000-81F7-4F34-BF94-F86CE49456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365</c:v>
                </c:pt>
                <c:pt idx="1">
                  <c:v>811</c:v>
                </c:pt>
                <c:pt idx="2">
                  <c:v>931</c:v>
                </c:pt>
              </c:numCache>
            </c:numRef>
          </c:val>
          <c:extLst>
            <c:ext xmlns:c16="http://schemas.microsoft.com/office/drawing/2014/chart" uri="{C3380CC4-5D6E-409C-BE32-E72D297353CC}">
              <c16:uniqueId val="{00000001-81F7-4F34-BF94-F86CE49456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320</c:v>
                </c:pt>
                <c:pt idx="1">
                  <c:v>307</c:v>
                </c:pt>
                <c:pt idx="2">
                  <c:v>288</c:v>
                </c:pt>
              </c:numCache>
            </c:numRef>
          </c:val>
          <c:extLst>
            <c:ext xmlns:c16="http://schemas.microsoft.com/office/drawing/2014/chart" uri="{C3380CC4-5D6E-409C-BE32-E72D297353CC}">
              <c16:uniqueId val="{00000002-81F7-4F34-BF94-F86CE49456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＜元利償還金＞</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　利子負担は低金利により減少している。元金は近年実施した大型事業に係る償還開始に伴い、増加傾向にある。</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＜公営企業債の元利償還金に対する繰入金＞</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　下水道事業の元利償還額が高止まりしていたが、法適化</a:t>
          </a:r>
          <a:r>
            <a:rPr kumimoji="1" lang="ja-JP" altLang="en-US" sz="1000" b="0" i="0" baseline="0">
              <a:solidFill>
                <a:schemeClr val="dk1"/>
              </a:solidFill>
              <a:effectLst/>
              <a:latin typeface="+mn-lt"/>
              <a:ea typeface="+mn-ea"/>
              <a:cs typeface="+mn-cs"/>
            </a:rPr>
            <a:t>および繰入基準の見直し</a:t>
          </a:r>
          <a:r>
            <a:rPr kumimoji="1" lang="ja-JP" altLang="ja-JP" sz="1000" b="0" i="0" baseline="0">
              <a:solidFill>
                <a:schemeClr val="dk1"/>
              </a:solidFill>
              <a:effectLst/>
              <a:latin typeface="+mn-lt"/>
              <a:ea typeface="+mn-ea"/>
              <a:cs typeface="+mn-cs"/>
            </a:rPr>
            <a:t>により減少した。</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＜組合等が起こした地方債の元利償還金に対する負担金等＞</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　公立小浜病院組合が起こした地方債の元利償還のための負担金が大きな割合を占めている。</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＜算入公債費等＞</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　同水準で推移している。</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＜実質公債費比率の分子＞</a:t>
          </a:r>
          <a:endParaRPr lang="ja-JP" altLang="ja-JP" sz="800">
            <a:effectLst/>
          </a:endParaRPr>
        </a:p>
        <a:p>
          <a:pPr eaLnBrk="1" fontAlgn="auto" latinLnBrk="0" hangingPunct="1"/>
          <a:r>
            <a:rPr kumimoji="1" lang="ja-JP" altLang="ja-JP" sz="1000" b="0" i="0" baseline="0">
              <a:solidFill>
                <a:schemeClr val="dk1"/>
              </a:solidFill>
              <a:effectLst/>
              <a:latin typeface="+mn-lt"/>
              <a:ea typeface="+mn-ea"/>
              <a:cs typeface="+mn-cs"/>
            </a:rPr>
            <a:t>　一般会計や病院の償還ピークを迎えた平成</a:t>
          </a:r>
          <a:r>
            <a:rPr kumimoji="1" lang="en-US" altLang="ja-JP" sz="1000" b="0" i="0" baseline="0">
              <a:solidFill>
                <a:schemeClr val="dk1"/>
              </a:solidFill>
              <a:effectLst/>
              <a:latin typeface="+mn-lt"/>
              <a:ea typeface="+mn-ea"/>
              <a:cs typeface="+mn-cs"/>
            </a:rPr>
            <a:t>23</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24</a:t>
          </a:r>
          <a:r>
            <a:rPr kumimoji="1" lang="ja-JP" altLang="ja-JP" sz="1000" b="0" i="0" baseline="0">
              <a:solidFill>
                <a:schemeClr val="dk1"/>
              </a:solidFill>
              <a:effectLst/>
              <a:latin typeface="+mn-lt"/>
              <a:ea typeface="+mn-ea"/>
              <a:cs typeface="+mn-cs"/>
            </a:rPr>
            <a:t>年度以降、減少していたが、近年は元金償還金、公営企業債への繰入や組合の負担金の増により増加傾向にある。</a:t>
          </a:r>
          <a:endParaRPr lang="ja-JP" altLang="ja-JP" sz="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600" b="0" i="0" baseline="0">
              <a:solidFill>
                <a:schemeClr val="dk1"/>
              </a:solidFill>
              <a:effectLst/>
              <a:latin typeface="+mn-lt"/>
              <a:ea typeface="+mn-ea"/>
              <a:cs typeface="+mn-cs"/>
            </a:rPr>
            <a:t>＜一般会計等に係る地方債の現在高＞</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平成</a:t>
          </a:r>
          <a:r>
            <a:rPr kumimoji="1" lang="en-US" altLang="ja-JP" sz="600" b="0" i="0" baseline="0">
              <a:solidFill>
                <a:schemeClr val="dk1"/>
              </a:solidFill>
              <a:effectLst/>
              <a:latin typeface="+mn-lt"/>
              <a:ea typeface="+mn-ea"/>
              <a:cs typeface="+mn-cs"/>
            </a:rPr>
            <a:t>26</a:t>
          </a:r>
          <a:r>
            <a:rPr kumimoji="1" lang="ja-JP" altLang="ja-JP" sz="600" b="0" i="0" baseline="0">
              <a:solidFill>
                <a:schemeClr val="dk1"/>
              </a:solidFill>
              <a:effectLst/>
              <a:latin typeface="+mn-lt"/>
              <a:ea typeface="+mn-ea"/>
              <a:cs typeface="+mn-cs"/>
            </a:rPr>
            <a:t>年度から平成</a:t>
          </a:r>
          <a:r>
            <a:rPr kumimoji="1" lang="en-US" altLang="ja-JP" sz="600" b="0" i="0" baseline="0">
              <a:solidFill>
                <a:schemeClr val="dk1"/>
              </a:solidFill>
              <a:effectLst/>
              <a:latin typeface="+mn-lt"/>
              <a:ea typeface="+mn-ea"/>
              <a:cs typeface="+mn-cs"/>
            </a:rPr>
            <a:t>29</a:t>
          </a:r>
          <a:r>
            <a:rPr kumimoji="1" lang="ja-JP" altLang="ja-JP" sz="600" b="0" i="0" baseline="0">
              <a:solidFill>
                <a:schemeClr val="dk1"/>
              </a:solidFill>
              <a:effectLst/>
              <a:latin typeface="+mn-lt"/>
              <a:ea typeface="+mn-ea"/>
              <a:cs typeface="+mn-cs"/>
            </a:rPr>
            <a:t>年度までは小学校建設や中心市街地整備等により増加したが、</a:t>
          </a:r>
          <a:r>
            <a:rPr kumimoji="1" lang="en-US" altLang="ja-JP" sz="600" b="0" i="0" baseline="0">
              <a:solidFill>
                <a:schemeClr val="dk1"/>
              </a:solidFill>
              <a:effectLst/>
              <a:latin typeface="+mn-lt"/>
              <a:ea typeface="+mn-ea"/>
              <a:cs typeface="+mn-cs"/>
            </a:rPr>
            <a:t>30</a:t>
          </a:r>
          <a:r>
            <a:rPr kumimoji="1" lang="ja-JP" altLang="ja-JP" sz="600" b="0" i="0" baseline="0">
              <a:solidFill>
                <a:schemeClr val="dk1"/>
              </a:solidFill>
              <a:effectLst/>
              <a:latin typeface="+mn-lt"/>
              <a:ea typeface="+mn-ea"/>
              <a:cs typeface="+mn-cs"/>
            </a:rPr>
            <a:t>年度以降は再び減少に転じている。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＜公営企業債等繰入見込額＞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公営企業会計全体の地方債残高</a:t>
          </a:r>
          <a:r>
            <a:rPr kumimoji="1" lang="ja-JP" altLang="en-US" sz="600" b="0" i="0" baseline="0">
              <a:solidFill>
                <a:schemeClr val="dk1"/>
              </a:solidFill>
              <a:effectLst/>
              <a:latin typeface="+mn-lt"/>
              <a:ea typeface="+mn-ea"/>
              <a:cs typeface="+mn-cs"/>
            </a:rPr>
            <a:t>が</a:t>
          </a:r>
          <a:r>
            <a:rPr kumimoji="1" lang="ja-JP" altLang="ja-JP" sz="600" b="0" i="0" baseline="0">
              <a:solidFill>
                <a:schemeClr val="dk1"/>
              </a:solidFill>
              <a:effectLst/>
              <a:latin typeface="+mn-lt"/>
              <a:ea typeface="+mn-ea"/>
              <a:cs typeface="+mn-cs"/>
            </a:rPr>
            <a:t>減少</a:t>
          </a:r>
          <a:r>
            <a:rPr kumimoji="1" lang="ja-JP" altLang="en-US" sz="600" b="0" i="0" baseline="0">
              <a:solidFill>
                <a:schemeClr val="dk1"/>
              </a:solidFill>
              <a:effectLst/>
              <a:latin typeface="+mn-lt"/>
              <a:ea typeface="+mn-ea"/>
              <a:cs typeface="+mn-cs"/>
            </a:rPr>
            <a:t>していることに加え、令和４年から下水道事業会計への操出金の一部を出資金として支出したことから</a:t>
          </a:r>
          <a:r>
            <a:rPr kumimoji="1" lang="ja-JP" altLang="ja-JP" sz="600" b="0" i="0" baseline="0">
              <a:solidFill>
                <a:schemeClr val="dk1"/>
              </a:solidFill>
              <a:effectLst/>
              <a:latin typeface="+mn-lt"/>
              <a:ea typeface="+mn-ea"/>
              <a:cs typeface="+mn-cs"/>
            </a:rPr>
            <a:t>、将来負担額は減少している。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＜組合等負担等見込額＞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公立小浜病院組合、若狭消防組合の地方債残高の減少に伴い減少傾向にあったが、若狭広域事務組合が実施し</a:t>
          </a:r>
          <a:r>
            <a:rPr kumimoji="1" lang="ja-JP" altLang="en-US" sz="600" b="0" i="0" baseline="0">
              <a:solidFill>
                <a:schemeClr val="dk1"/>
              </a:solidFill>
              <a:effectLst/>
              <a:latin typeface="+mn-lt"/>
              <a:ea typeface="+mn-ea"/>
              <a:cs typeface="+mn-cs"/>
            </a:rPr>
            <a:t>た</a:t>
          </a:r>
          <a:r>
            <a:rPr kumimoji="1" lang="ja-JP" altLang="ja-JP" sz="600" b="0" i="0" baseline="0">
              <a:solidFill>
                <a:schemeClr val="dk1"/>
              </a:solidFill>
              <a:effectLst/>
              <a:latin typeface="+mn-lt"/>
              <a:ea typeface="+mn-ea"/>
              <a:cs typeface="+mn-cs"/>
            </a:rPr>
            <a:t>広域ごみ処理施設の本体整備に係る地方債借入の開始により増加に転じた。</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＜退職手当負担見込額＞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平成</a:t>
          </a:r>
          <a:r>
            <a:rPr kumimoji="1" lang="en-US" altLang="ja-JP" sz="600" b="0" i="0" baseline="0">
              <a:solidFill>
                <a:schemeClr val="dk1"/>
              </a:solidFill>
              <a:effectLst/>
              <a:latin typeface="+mn-lt"/>
              <a:ea typeface="+mn-ea"/>
              <a:cs typeface="+mn-cs"/>
            </a:rPr>
            <a:t>30</a:t>
          </a:r>
          <a:r>
            <a:rPr kumimoji="1" lang="ja-JP" altLang="ja-JP" sz="600" b="0" i="0" baseline="0">
              <a:solidFill>
                <a:schemeClr val="dk1"/>
              </a:solidFill>
              <a:effectLst/>
              <a:latin typeface="+mn-lt"/>
              <a:ea typeface="+mn-ea"/>
              <a:cs typeface="+mn-cs"/>
            </a:rPr>
            <a:t>年度の国体開催まで職員を増員したことから増加していたが、終了後は減少している。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＜設立法人等の負債額等負担見込額＞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土地開発公社を解散した平成</a:t>
          </a:r>
          <a:r>
            <a:rPr kumimoji="1" lang="en-US" altLang="ja-JP" sz="600" b="0" i="0" baseline="0">
              <a:solidFill>
                <a:schemeClr val="dk1"/>
              </a:solidFill>
              <a:effectLst/>
              <a:latin typeface="+mn-lt"/>
              <a:ea typeface="+mn-ea"/>
              <a:cs typeface="+mn-cs"/>
            </a:rPr>
            <a:t>27</a:t>
          </a:r>
          <a:r>
            <a:rPr kumimoji="1" lang="ja-JP" altLang="ja-JP" sz="600" b="0" i="0" baseline="0">
              <a:solidFill>
                <a:schemeClr val="dk1"/>
              </a:solidFill>
              <a:effectLst/>
              <a:latin typeface="+mn-lt"/>
              <a:ea typeface="+mn-ea"/>
              <a:cs typeface="+mn-cs"/>
            </a:rPr>
            <a:t>年度に大幅な減となり、令和</a:t>
          </a:r>
          <a:r>
            <a:rPr kumimoji="1" lang="en-US" altLang="ja-JP" sz="600" b="0" i="0" baseline="0">
              <a:solidFill>
                <a:schemeClr val="dk1"/>
              </a:solidFill>
              <a:effectLst/>
              <a:latin typeface="+mn-lt"/>
              <a:ea typeface="+mn-ea"/>
              <a:cs typeface="+mn-cs"/>
            </a:rPr>
            <a:t>2</a:t>
          </a:r>
          <a:r>
            <a:rPr kumimoji="1" lang="ja-JP" altLang="ja-JP" sz="600" b="0" i="0" baseline="0">
              <a:solidFill>
                <a:schemeClr val="dk1"/>
              </a:solidFill>
              <a:effectLst/>
              <a:latin typeface="+mn-lt"/>
              <a:ea typeface="+mn-ea"/>
              <a:cs typeface="+mn-cs"/>
            </a:rPr>
            <a:t>年度に損失補償を行っている法人が完済したことにより０となっている。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＜組合等連結実質赤字額負担見込額＞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公営企業会計を営む一部事務組合の資金不足額が解消し０となっている。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＜充当可能基金＞</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平成</a:t>
          </a:r>
          <a:r>
            <a:rPr kumimoji="1" lang="en-US" altLang="ja-JP" sz="600" b="0" i="0" baseline="0">
              <a:solidFill>
                <a:schemeClr val="dk1"/>
              </a:solidFill>
              <a:effectLst/>
              <a:latin typeface="+mn-lt"/>
              <a:ea typeface="+mn-ea"/>
              <a:cs typeface="+mn-cs"/>
            </a:rPr>
            <a:t>29</a:t>
          </a:r>
          <a:r>
            <a:rPr kumimoji="1" lang="ja-JP" altLang="ja-JP" sz="600" b="0" i="0" baseline="0">
              <a:solidFill>
                <a:schemeClr val="dk1"/>
              </a:solidFill>
              <a:effectLst/>
              <a:latin typeface="+mn-lt"/>
              <a:ea typeface="+mn-ea"/>
              <a:cs typeface="+mn-cs"/>
            </a:rPr>
            <a:t>年度まで財政調整基金の取り崩しにより減少していたが、平成</a:t>
          </a:r>
          <a:r>
            <a:rPr kumimoji="1" lang="en-US" altLang="ja-JP" sz="600" b="0" i="0" baseline="0">
              <a:solidFill>
                <a:schemeClr val="dk1"/>
              </a:solidFill>
              <a:effectLst/>
              <a:latin typeface="+mn-lt"/>
              <a:ea typeface="+mn-ea"/>
              <a:cs typeface="+mn-cs"/>
            </a:rPr>
            <a:t>30</a:t>
          </a:r>
          <a:r>
            <a:rPr kumimoji="1" lang="ja-JP" altLang="ja-JP" sz="600" b="0" i="0" baseline="0">
              <a:solidFill>
                <a:schemeClr val="dk1"/>
              </a:solidFill>
              <a:effectLst/>
              <a:latin typeface="+mn-lt"/>
              <a:ea typeface="+mn-ea"/>
              <a:cs typeface="+mn-cs"/>
            </a:rPr>
            <a:t>年度以降は積み立てを行ったことにより増加している。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＜充当可能特定歳入＞</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都市計画税と市営住宅使用料を充当する、都市計画事業や公営住宅事業にかかる公債費の減少に伴い減少傾向にある。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＜基準財政需要額算入見込額＞</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下水道事業や病院事業にかかる基準財政需要額算入見込額が減少していることにより減少している。</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＜将来負担比率の分子＞</a:t>
          </a:r>
          <a:endParaRPr lang="ja-JP" altLang="ja-JP" sz="800">
            <a:effectLst/>
          </a:endParaRPr>
        </a:p>
        <a:p>
          <a:pPr eaLnBrk="1" fontAlgn="auto" latinLnBrk="0" hangingPunct="1"/>
          <a:r>
            <a:rPr kumimoji="1" lang="ja-JP" altLang="ja-JP" sz="600" b="0" i="0" baseline="0">
              <a:solidFill>
                <a:schemeClr val="dk1"/>
              </a:solidFill>
              <a:effectLst/>
              <a:latin typeface="+mn-lt"/>
              <a:ea typeface="+mn-ea"/>
              <a:cs typeface="+mn-cs"/>
            </a:rPr>
            <a:t>　平成</a:t>
          </a:r>
          <a:r>
            <a:rPr kumimoji="1" lang="en-US" altLang="ja-JP" sz="600" b="0" i="0" baseline="0">
              <a:solidFill>
                <a:schemeClr val="dk1"/>
              </a:solidFill>
              <a:effectLst/>
              <a:latin typeface="+mn-lt"/>
              <a:ea typeface="+mn-ea"/>
              <a:cs typeface="+mn-cs"/>
            </a:rPr>
            <a:t>26</a:t>
          </a:r>
          <a:r>
            <a:rPr kumimoji="1" lang="ja-JP" altLang="ja-JP" sz="600" b="0" i="0" baseline="0">
              <a:solidFill>
                <a:schemeClr val="dk1"/>
              </a:solidFill>
              <a:effectLst/>
              <a:latin typeface="+mn-lt"/>
              <a:ea typeface="+mn-ea"/>
              <a:cs typeface="+mn-cs"/>
            </a:rPr>
            <a:t>年度以降は一般会計の地方債残高の増加に伴い増加傾向にあったが、平成</a:t>
          </a:r>
          <a:r>
            <a:rPr kumimoji="1" lang="en-US" altLang="ja-JP" sz="600" b="0" i="0" baseline="0">
              <a:solidFill>
                <a:schemeClr val="dk1"/>
              </a:solidFill>
              <a:effectLst/>
              <a:latin typeface="+mn-lt"/>
              <a:ea typeface="+mn-ea"/>
              <a:cs typeface="+mn-cs"/>
            </a:rPr>
            <a:t>30</a:t>
          </a:r>
          <a:r>
            <a:rPr kumimoji="1" lang="ja-JP" altLang="ja-JP" sz="600" b="0" i="0" baseline="0">
              <a:solidFill>
                <a:schemeClr val="dk1"/>
              </a:solidFill>
              <a:effectLst/>
              <a:latin typeface="+mn-lt"/>
              <a:ea typeface="+mn-ea"/>
              <a:cs typeface="+mn-cs"/>
            </a:rPr>
            <a:t>年度以降は一般会計の地方債残高の減少に伴い減少傾向にある。令和</a:t>
          </a:r>
          <a:r>
            <a:rPr kumimoji="1" lang="en-US" altLang="ja-JP" sz="600" b="0" i="0" baseline="0">
              <a:solidFill>
                <a:schemeClr val="dk1"/>
              </a:solidFill>
              <a:effectLst/>
              <a:latin typeface="+mn-lt"/>
              <a:ea typeface="+mn-ea"/>
              <a:cs typeface="+mn-cs"/>
            </a:rPr>
            <a:t>3</a:t>
          </a:r>
          <a:r>
            <a:rPr kumimoji="1" lang="ja-JP" altLang="ja-JP" sz="600" b="0" i="0" baseline="0">
              <a:solidFill>
                <a:schemeClr val="dk1"/>
              </a:solidFill>
              <a:effectLst/>
              <a:latin typeface="+mn-lt"/>
              <a:ea typeface="+mn-ea"/>
              <a:cs typeface="+mn-cs"/>
            </a:rPr>
            <a:t>年度</a:t>
          </a:r>
          <a:r>
            <a:rPr kumimoji="1" lang="ja-JP" altLang="en-US" sz="600" b="0" i="0" baseline="0">
              <a:solidFill>
                <a:schemeClr val="dk1"/>
              </a:solidFill>
              <a:effectLst/>
              <a:latin typeface="+mn-lt"/>
              <a:ea typeface="+mn-ea"/>
              <a:cs typeface="+mn-cs"/>
            </a:rPr>
            <a:t>および４年度に</a:t>
          </a:r>
          <a:r>
            <a:rPr kumimoji="1" lang="ja-JP" altLang="ja-JP" sz="600" b="0" i="0" baseline="0">
              <a:solidFill>
                <a:schemeClr val="dk1"/>
              </a:solidFill>
              <a:effectLst/>
              <a:latin typeface="+mn-lt"/>
              <a:ea typeface="+mn-ea"/>
              <a:cs typeface="+mn-cs"/>
            </a:rPr>
            <a:t>は主に広域ごみ処理施設の本体整備に係る地方債借入開始による組合等負担等見込額の増加により、増加に転じた。</a:t>
          </a:r>
          <a:endParaRPr lang="ja-JP" altLang="ja-JP" sz="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福井県小浜市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小学校の建設や国体に向けた施設改修等大型のハード事業が続き、さらに台風被害による災害復旧への対応もあったことから、事業費のピークであった平成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年度までは財政調整基金や特定目的基金の教育施設整備基金、スポーツ振興基金等で多額の取り崩しを行った結果、残高が減少していた。また、平成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公債費の償還や繰上償還実施に伴う財源として減債基金を取り崩したことも残高減少の要因になっていた。令和元年度以降は小学校建設事業等が完了したことに伴い、財政調整基金への積み立てを行ったこと、普通交付税の追加交付分や土地売却益等を減債基金へ積み立てたこと、森林環境譲与税創設や新型コロナウイルスに係る利子補給制度の開始により新たな特定目的基金を設置したことから残高が増え、基金残高は令和２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百万円から令和４年度末には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小学校整備や国体施設改修等の大型事業については一旦終了したものの、新・健康管理センターの建替えや広域ごみ焼却施設整備などに続き、広域斎場の整備といった大規模な投資的事業が控えている。決算の状況を踏まえながら今後の財政需要に対応するために各基金に可能な限り積み立てを行うとともに、不測の事態には機動的に対応するため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環境衛生施設整備基金：快適で住みよい社会基盤の実現をめざし、一般廃棄物処理施設および火葬場の建設、修繕など施設の整備を図る。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駐車場整備基金：駐車場の機器更新、大規模修繕など施設の整備を実施し、安定した市営駐車場の管理運営を行う。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駐車場整備基金：将来的な機器更新や大規模修繕に備えた、計画的な積立により増加した。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活性化基金：魅力あふれる地域社会を実現するための事業実施のため、取崩しを行い減少した。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環境衛生施設整備基金：広域ごみ焼却施設や火葬場の整備に備え、決算状況を踏まえ可能な限り積み立てを行う。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駐車場整備基金：機器更新や大規模修繕に備え、計画的に積み立てを行う。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小学校の建設や国体施設改修工事、台風被害による災害復旧、国体開催など大型の事業が続いたことから取り崩しが続いていた。大型事業のピークを越えた令和元年度以降は取崩額以上の積み立てを行っており、令和２年度から令和４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百万円増加した。令和４年度末残高は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災害による多額の財政需要が発生することが増え、新型コロナウイルス感染症対策などの不測の事態にも機動的に対応できるよう財政調整基金へ一定割合の積み立てを行う必要性が高まっている。また、本市では新・健康管理センターや広域ごみ焼却施設の整備といった大規模な投資的事業が続き、さらには広域斎場の整備も控えていることから建設費のほか広域事務組合への運営負担金等も増加する見込みである。決算状況を踏まえ可能な限り積み立てを行い、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年度にかけて、繰上償還の財源とするために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百万円まで減少していたが、普通交付税で追加交付された臨時財政対策債償還基金費や土地の売却益等を積み立てることにより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百万円の増となり、令和４年度残高は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地方債の償還は令和４年度がピークで今後は減少していく見込みであるが、高利率の地方債の繰上償還実施時の財源とするため、今後も土地の売却益等があった場合に可能な限り積み立てを行う。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95A2464-BC64-4DA7-9956-C04C7E61F84A}"/>
            </a:ext>
          </a:extLst>
        </xdr:cNvPr>
        <xdr:cNvSpPr/>
      </xdr:nvSpPr>
      <xdr:spPr>
        <a:xfrm>
          <a:off x="695325" y="400050"/>
          <a:ext cx="12123737" cy="6016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6538BD8-C2BA-4513-86D3-5CDEF67B333F}"/>
            </a:ext>
          </a:extLst>
        </xdr:cNvPr>
        <xdr:cNvSpPr/>
      </xdr:nvSpPr>
      <xdr:spPr>
        <a:xfrm>
          <a:off x="19278600" y="392112"/>
          <a:ext cx="3754437"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9A70BAF-B388-4779-A0E3-87B8BE468445}"/>
            </a:ext>
          </a:extLst>
        </xdr:cNvPr>
        <xdr:cNvSpPr/>
      </xdr:nvSpPr>
      <xdr:spPr>
        <a:xfrm>
          <a:off x="19308762" y="417512"/>
          <a:ext cx="370522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7D98AF5-0C9E-4B9B-B7E6-28774B6C5586}"/>
            </a:ext>
          </a:extLst>
        </xdr:cNvPr>
        <xdr:cNvSpPr/>
      </xdr:nvSpPr>
      <xdr:spPr>
        <a:xfrm>
          <a:off x="19334162" y="438150"/>
          <a:ext cx="365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5D19013-EF79-451B-ABF3-FCD5F6C4ADE8}"/>
            </a:ext>
          </a:extLst>
        </xdr:cNvPr>
        <xdr:cNvSpPr/>
      </xdr:nvSpPr>
      <xdr:spPr>
        <a:xfrm>
          <a:off x="16613187" y="392112"/>
          <a:ext cx="2541588"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1201897-7E2E-41C3-A439-9D1BE6B569CB}"/>
            </a:ext>
          </a:extLst>
        </xdr:cNvPr>
        <xdr:cNvSpPr/>
      </xdr:nvSpPr>
      <xdr:spPr>
        <a:xfrm>
          <a:off x="16638587" y="417512"/>
          <a:ext cx="2497138"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7E174D0-8BC5-4DCC-A5CF-21D6AE960D85}"/>
            </a:ext>
          </a:extLst>
        </xdr:cNvPr>
        <xdr:cNvSpPr/>
      </xdr:nvSpPr>
      <xdr:spPr>
        <a:xfrm>
          <a:off x="16659225" y="438150"/>
          <a:ext cx="244951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D64984-4107-487C-A483-6969AEB43771}"/>
            </a:ext>
          </a:extLst>
        </xdr:cNvPr>
        <xdr:cNvSpPr/>
      </xdr:nvSpPr>
      <xdr:spPr>
        <a:xfrm>
          <a:off x="801687" y="1144587"/>
          <a:ext cx="9199563"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EF07713-AE6B-4E46-9B7E-83017375D517}"/>
            </a:ext>
          </a:extLst>
        </xdr:cNvPr>
        <xdr:cNvSpPr/>
      </xdr:nvSpPr>
      <xdr:spPr>
        <a:xfrm>
          <a:off x="914400" y="1171575"/>
          <a:ext cx="13350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64839D8-7F0E-4B6E-916B-B5FC99349651}"/>
            </a:ext>
          </a:extLst>
        </xdr:cNvPr>
        <xdr:cNvSpPr/>
      </xdr:nvSpPr>
      <xdr:spPr>
        <a:xfrm>
          <a:off x="2190750" y="1171575"/>
          <a:ext cx="12080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28,317
27,936
233.11
18,607,044
17,892,522
625,351
9,614,852
15,084,365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F8C20B-753A-4D2E-AF32-AF660198686A}"/>
            </a:ext>
          </a:extLst>
        </xdr:cNvPr>
        <xdr:cNvSpPr/>
      </xdr:nvSpPr>
      <xdr:spPr>
        <a:xfrm>
          <a:off x="3457575" y="1171575"/>
          <a:ext cx="14573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5A09CED-1C9F-47B3-8331-EEE00237783C}"/>
            </a:ext>
          </a:extLst>
        </xdr:cNvPr>
        <xdr:cNvSpPr/>
      </xdr:nvSpPr>
      <xdr:spPr>
        <a:xfrm>
          <a:off x="4914900" y="1190625"/>
          <a:ext cx="1941512" cy="9636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A304A84-782A-48EB-AC2D-47CDE1785F0E}"/>
            </a:ext>
          </a:extLst>
        </xdr:cNvPr>
        <xdr:cNvSpPr/>
      </xdr:nvSpPr>
      <xdr:spPr>
        <a:xfrm>
          <a:off x="6856412" y="1190625"/>
          <a:ext cx="1212850" cy="9636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BC52EF6-B908-45DD-B4AB-58F55313AC4D}"/>
            </a:ext>
          </a:extLst>
        </xdr:cNvPr>
        <xdr:cNvSpPr/>
      </xdr:nvSpPr>
      <xdr:spPr>
        <a:xfrm>
          <a:off x="8132762" y="1190625"/>
          <a:ext cx="601663" cy="9636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144B321-6229-4E88-BB0D-FCBFCAE0DBA2}"/>
            </a:ext>
          </a:extLst>
        </xdr:cNvPr>
        <xdr:cNvSpPr/>
      </xdr:nvSpPr>
      <xdr:spPr>
        <a:xfrm>
          <a:off x="4914900" y="1981200"/>
          <a:ext cx="1941512"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AF54F6D-3F5D-4D9E-9E1D-91F15EC7C68A}"/>
            </a:ext>
          </a:extLst>
        </xdr:cNvPr>
        <xdr:cNvSpPr/>
      </xdr:nvSpPr>
      <xdr:spPr>
        <a:xfrm>
          <a:off x="6915150" y="1981200"/>
          <a:ext cx="3276600"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673A390-7232-41F3-8A72-5967800A3FED}"/>
            </a:ext>
          </a:extLst>
        </xdr:cNvPr>
        <xdr:cNvSpPr/>
      </xdr:nvSpPr>
      <xdr:spPr>
        <a:xfrm>
          <a:off x="10237787" y="1144587"/>
          <a:ext cx="1363663"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668D728-380F-4A70-866C-7A82F4629B6F}"/>
            </a:ext>
          </a:extLst>
        </xdr:cNvPr>
        <xdr:cNvSpPr/>
      </xdr:nvSpPr>
      <xdr:spPr>
        <a:xfrm>
          <a:off x="10458450" y="1208087"/>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378AD4B-FA83-44B8-88FC-DD4387BD540B}"/>
            </a:ext>
          </a:extLst>
        </xdr:cNvPr>
        <xdr:cNvSpPr/>
      </xdr:nvSpPr>
      <xdr:spPr>
        <a:xfrm>
          <a:off x="10458450" y="1455737"/>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2EDCE84-BE51-4BB7-8305-F77B233CA155}"/>
            </a:ext>
          </a:extLst>
        </xdr:cNvPr>
        <xdr:cNvSpPr/>
      </xdr:nvSpPr>
      <xdr:spPr>
        <a:xfrm>
          <a:off x="10458450" y="1771650"/>
          <a:ext cx="1217612" cy="6016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78DF38B-78C6-4B48-826E-157E90947867}"/>
            </a:ext>
          </a:extLst>
        </xdr:cNvPr>
        <xdr:cNvCxnSpPr/>
      </xdr:nvCxnSpPr>
      <xdr:spPr>
        <a:xfrm>
          <a:off x="10313987" y="1296987"/>
          <a:ext cx="1619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8A8515C-93E6-4F70-9362-C13D9242850C}"/>
            </a:ext>
          </a:extLst>
        </xdr:cNvPr>
        <xdr:cNvCxnSpPr/>
      </xdr:nvCxnSpPr>
      <xdr:spPr>
        <a:xfrm>
          <a:off x="10391775" y="1751012"/>
          <a:ext cx="0" cy="12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030F8EA-842E-4F66-9561-F8B2D45C3FE0}"/>
            </a:ext>
          </a:extLst>
        </xdr:cNvPr>
        <xdr:cNvCxnSpPr/>
      </xdr:nvCxnSpPr>
      <xdr:spPr>
        <a:xfrm>
          <a:off x="10313987" y="1751012"/>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A86F47-4DF3-47BE-AD2E-C0935F11F0BE}"/>
            </a:ext>
          </a:extLst>
        </xdr:cNvPr>
        <xdr:cNvCxnSpPr/>
      </xdr:nvCxnSpPr>
      <xdr:spPr>
        <a:xfrm flipV="1">
          <a:off x="10391775" y="1970087"/>
          <a:ext cx="0" cy="134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1100E4-9D2C-4556-9D0F-2C383949194F}"/>
            </a:ext>
          </a:extLst>
        </xdr:cNvPr>
        <xdr:cNvCxnSpPr/>
      </xdr:nvCxnSpPr>
      <xdr:spPr>
        <a:xfrm>
          <a:off x="10313987" y="2103437"/>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592A231-CDBE-419A-8FF2-E2DFCDF9E451}"/>
            </a:ext>
          </a:extLst>
        </xdr:cNvPr>
        <xdr:cNvSpPr/>
      </xdr:nvSpPr>
      <xdr:spPr>
        <a:xfrm>
          <a:off x="10344150" y="1246187"/>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42B46B7-85D9-4EE1-8CD3-227660BD5BAF}"/>
            </a:ext>
          </a:extLst>
        </xdr:cNvPr>
        <xdr:cNvSpPr/>
      </xdr:nvSpPr>
      <xdr:spPr>
        <a:xfrm>
          <a:off x="10344150" y="1493837"/>
          <a:ext cx="96837"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1EE3644-14E3-43C5-AAE5-EE17BF182065}"/>
            </a:ext>
          </a:extLst>
        </xdr:cNvPr>
        <xdr:cNvSpPr txBox="1"/>
      </xdr:nvSpPr>
      <xdr:spPr>
        <a:xfrm>
          <a:off x="733425"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72920D2-6E99-466B-8290-266EEB043692}"/>
            </a:ext>
          </a:extLst>
        </xdr:cNvPr>
        <xdr:cNvSpPr txBox="1"/>
      </xdr:nvSpPr>
      <xdr:spPr>
        <a:xfrm>
          <a:off x="733425" y="3087687"/>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97D8622-CB47-46C8-AE26-190A296AEAB4}"/>
            </a:ext>
          </a:extLst>
        </xdr:cNvPr>
        <xdr:cNvSpPr txBox="1"/>
      </xdr:nvSpPr>
      <xdr:spPr>
        <a:xfrm>
          <a:off x="733425" y="3332162"/>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CEA080B-6ABF-44E1-B886-2C6F8C4F771B}"/>
            </a:ext>
          </a:extLst>
        </xdr:cNvPr>
        <xdr:cNvSpPr txBox="1"/>
      </xdr:nvSpPr>
      <xdr:spPr>
        <a:xfrm>
          <a:off x="733425"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7F906C6-45BC-43CE-AD20-73FF1E998CCC}"/>
            </a:ext>
          </a:extLst>
        </xdr:cNvPr>
        <xdr:cNvSpPr txBox="1"/>
      </xdr:nvSpPr>
      <xdr:spPr>
        <a:xfrm>
          <a:off x="733425" y="3811587"/>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71FD6B5-0EC1-43DF-92A3-912730B1FC01}"/>
            </a:ext>
          </a:extLst>
        </xdr:cNvPr>
        <xdr:cNvSpPr txBox="1"/>
      </xdr:nvSpPr>
      <xdr:spPr>
        <a:xfrm>
          <a:off x="733425" y="404653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D74591-8567-459C-83B6-4BB598ED3B14}"/>
            </a:ext>
          </a:extLst>
        </xdr:cNvPr>
        <xdr:cNvSpPr txBox="1"/>
      </xdr:nvSpPr>
      <xdr:spPr>
        <a:xfrm>
          <a:off x="733425"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F5A7693-FA74-4E3E-8B90-F50C9DC53780}"/>
            </a:ext>
          </a:extLst>
        </xdr:cNvPr>
        <xdr:cNvSpPr/>
      </xdr:nvSpPr>
      <xdr:spPr>
        <a:xfrm>
          <a:off x="733425" y="4745037"/>
          <a:ext cx="4856162"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F0C4190-7C2D-473C-AED6-63BE6D6DE381}"/>
            </a:ext>
          </a:extLst>
        </xdr:cNvPr>
        <xdr:cNvSpPr txBox="1"/>
      </xdr:nvSpPr>
      <xdr:spPr>
        <a:xfrm>
          <a:off x="1705449" y="5087937"/>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10E1705-8F9F-4A7C-B9D2-377834531802}"/>
            </a:ext>
          </a:extLst>
        </xdr:cNvPr>
        <xdr:cNvSpPr txBox="1"/>
      </xdr:nvSpPr>
      <xdr:spPr>
        <a:xfrm>
          <a:off x="3038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AEF496A-E217-4B62-8D69-444DF7B5846B}"/>
            </a:ext>
          </a:extLst>
        </xdr:cNvPr>
        <xdr:cNvSpPr/>
      </xdr:nvSpPr>
      <xdr:spPr>
        <a:xfrm>
          <a:off x="5638800" y="4989512"/>
          <a:ext cx="1457325"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022D0FC-A658-46A0-995B-DC7DCE792CCA}"/>
            </a:ext>
          </a:extLst>
        </xdr:cNvPr>
        <xdr:cNvSpPr/>
      </xdr:nvSpPr>
      <xdr:spPr>
        <a:xfrm>
          <a:off x="5638800" y="5170487"/>
          <a:ext cx="1457325"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451EE95-CD18-4340-9E4B-6EAA32B91185}"/>
            </a:ext>
          </a:extLst>
        </xdr:cNvPr>
        <xdr:cNvSpPr/>
      </xdr:nvSpPr>
      <xdr:spPr>
        <a:xfrm>
          <a:off x="7218362" y="4989512"/>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89E09B7-071B-4264-8758-99685D15D8F5}"/>
            </a:ext>
          </a:extLst>
        </xdr:cNvPr>
        <xdr:cNvSpPr/>
      </xdr:nvSpPr>
      <xdr:spPr>
        <a:xfrm>
          <a:off x="7218362" y="5170487"/>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8580987-1398-4626-ACAB-E128DFF46D20}"/>
            </a:ext>
          </a:extLst>
        </xdr:cNvPr>
        <xdr:cNvSpPr/>
      </xdr:nvSpPr>
      <xdr:spPr>
        <a:xfrm>
          <a:off x="8612187" y="4989512"/>
          <a:ext cx="1208088"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E4C17EB-428E-4450-988E-CEF5CE0D4DAF}"/>
            </a:ext>
          </a:extLst>
        </xdr:cNvPr>
        <xdr:cNvSpPr/>
      </xdr:nvSpPr>
      <xdr:spPr>
        <a:xfrm>
          <a:off x="8612187" y="5170487"/>
          <a:ext cx="1208088"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FBD051C-CAE3-4007-AE44-D8270D1C1346}"/>
            </a:ext>
          </a:extLst>
        </xdr:cNvPr>
        <xdr:cNvSpPr/>
      </xdr:nvSpPr>
      <xdr:spPr>
        <a:xfrm>
          <a:off x="733425" y="5468937"/>
          <a:ext cx="4856162" cy="227488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59E6A3E-521E-4F79-877C-AA57CC58B7AA}"/>
            </a:ext>
          </a:extLst>
        </xdr:cNvPr>
        <xdr:cNvSpPr/>
      </xdr:nvSpPr>
      <xdr:spPr>
        <a:xfrm>
          <a:off x="5770562" y="5468937"/>
          <a:ext cx="5756275" cy="22748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359330B-F260-47A5-89A1-2A9A961FE13D}"/>
            </a:ext>
          </a:extLst>
        </xdr:cNvPr>
        <xdr:cNvSpPr/>
      </xdr:nvSpPr>
      <xdr:spPr>
        <a:xfrm>
          <a:off x="5770562" y="5468937"/>
          <a:ext cx="36290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1403280-64CE-4824-92BF-019E3C40D895}"/>
            </a:ext>
          </a:extLst>
        </xdr:cNvPr>
        <xdr:cNvSpPr txBox="1"/>
      </xdr:nvSpPr>
      <xdr:spPr>
        <a:xfrm>
          <a:off x="5888037" y="5762625"/>
          <a:ext cx="5511800" cy="192246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　類似団体内平均値をわずかに上回る数値で推移してきたが、令和３年度以降は下回ることとなった。また、全国平均、県内平均と比較すると低い水準にある。</a:t>
          </a:r>
          <a:endParaRPr lang="ja-JP" altLang="ja-JP" sz="1100">
            <a:effectLst/>
          </a:endParaRPr>
        </a:p>
        <a:p>
          <a:r>
            <a:rPr kumimoji="1" lang="ja-JP" altLang="ja-JP" sz="1000" b="0" i="0" baseline="0">
              <a:solidFill>
                <a:schemeClr val="dk1"/>
              </a:solidFill>
              <a:effectLst/>
              <a:latin typeface="+mn-lt"/>
              <a:ea typeface="+mn-ea"/>
              <a:cs typeface="+mn-cs"/>
            </a:rPr>
            <a:t>　基準財政需要額については、令和３年度に臨時財政対策債償還基金費や地域デジタル社会推進費の創設により増加した。基準財政収入額については、法人事業税交付金などが増加した一方、市町村民税、固定資産税等の市税が減少したことに伴い、前年度から減少している。結果として、需要額が増加する一方で、収入額が減少したことから財政力指数はわずかに減少した。税収の大きな伸びが期待できない状況であることから、企業誘致による雇用の拡大や税の徴収率向上対策等により、歳入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FC95841-D462-4455-A73A-4078034C6DE6}"/>
            </a:ext>
          </a:extLst>
        </xdr:cNvPr>
        <xdr:cNvCxnSpPr/>
      </xdr:nvCxnSpPr>
      <xdr:spPr>
        <a:xfrm>
          <a:off x="733425" y="7743825"/>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2E85B0F-46CD-437A-88FD-A751D1B13DB6}"/>
            </a:ext>
          </a:extLst>
        </xdr:cNvPr>
        <xdr:cNvCxnSpPr/>
      </xdr:nvCxnSpPr>
      <xdr:spPr>
        <a:xfrm>
          <a:off x="733425" y="7418160"/>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4900FB8-B660-4625-BBD0-C7CAEB67FAE8}"/>
            </a:ext>
          </a:extLst>
        </xdr:cNvPr>
        <xdr:cNvSpPr txBox="1"/>
      </xdr:nvSpPr>
      <xdr:spPr>
        <a:xfrm>
          <a:off x="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714C679-1689-442F-8BBA-88A58B9A60EB}"/>
            </a:ext>
          </a:extLst>
        </xdr:cNvPr>
        <xdr:cNvCxnSpPr/>
      </xdr:nvCxnSpPr>
      <xdr:spPr>
        <a:xfrm>
          <a:off x="733425" y="7097259"/>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AD11571-6413-4B7E-A501-6942BC11B76E}"/>
            </a:ext>
          </a:extLst>
        </xdr:cNvPr>
        <xdr:cNvSpPr txBox="1"/>
      </xdr:nvSpPr>
      <xdr:spPr>
        <a:xfrm>
          <a:off x="0" y="69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A127B65-DCC1-49B6-9EF9-CD89554E4312}"/>
            </a:ext>
          </a:extLst>
        </xdr:cNvPr>
        <xdr:cNvCxnSpPr/>
      </xdr:nvCxnSpPr>
      <xdr:spPr>
        <a:xfrm>
          <a:off x="733425" y="6771594"/>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2F7566D-C06B-4141-B509-CB1EEDC5A112}"/>
            </a:ext>
          </a:extLst>
        </xdr:cNvPr>
        <xdr:cNvSpPr txBox="1"/>
      </xdr:nvSpPr>
      <xdr:spPr>
        <a:xfrm>
          <a:off x="0" y="66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503116B-1100-415B-8E59-3AF5102EB38E}"/>
            </a:ext>
          </a:extLst>
        </xdr:cNvPr>
        <xdr:cNvCxnSpPr/>
      </xdr:nvCxnSpPr>
      <xdr:spPr>
        <a:xfrm>
          <a:off x="733425" y="6441168"/>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3D4134C-9D65-4C48-936A-0790D99DEC7F}"/>
            </a:ext>
          </a:extLst>
        </xdr:cNvPr>
        <xdr:cNvSpPr txBox="1"/>
      </xdr:nvSpPr>
      <xdr:spPr>
        <a:xfrm>
          <a:off x="0" y="63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9CFB1F3-5B2B-42DF-910B-8BA31A50FFFA}"/>
            </a:ext>
          </a:extLst>
        </xdr:cNvPr>
        <xdr:cNvCxnSpPr/>
      </xdr:nvCxnSpPr>
      <xdr:spPr>
        <a:xfrm>
          <a:off x="733425" y="6115503"/>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6845A95-478E-4058-A087-6ACB05FEAC90}"/>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5A656EB-D163-4889-A63F-42E4E4DB4766}"/>
            </a:ext>
          </a:extLst>
        </xdr:cNvPr>
        <xdr:cNvCxnSpPr/>
      </xdr:nvCxnSpPr>
      <xdr:spPr>
        <a:xfrm>
          <a:off x="733425" y="5789839"/>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FF098633-8CF5-49B8-9632-3746F4F01522}"/>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D5574B2-1E3A-4A31-8EB4-191FFE51ADEA}"/>
            </a:ext>
          </a:extLst>
        </xdr:cNvPr>
        <xdr:cNvCxnSpPr/>
      </xdr:nvCxnSpPr>
      <xdr:spPr>
        <a:xfrm>
          <a:off x="733425" y="5468937"/>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E78BB8C-EDDB-42A3-84C7-DA08B7A0B52A}"/>
            </a:ext>
          </a:extLst>
        </xdr:cNvPr>
        <xdr:cNvSpPr txBox="1"/>
      </xdr:nvSpPr>
      <xdr:spPr>
        <a:xfrm>
          <a:off x="0" y="53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925768C-F924-4EF0-A822-A79D15168073}"/>
            </a:ext>
          </a:extLst>
        </xdr:cNvPr>
        <xdr:cNvSpPr/>
      </xdr:nvSpPr>
      <xdr:spPr>
        <a:xfrm>
          <a:off x="733425" y="5468937"/>
          <a:ext cx="4856162" cy="227488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AE53ED75-B63C-4A93-9697-5B3E5ABEABBC}"/>
            </a:ext>
          </a:extLst>
        </xdr:cNvPr>
        <xdr:cNvCxnSpPr/>
      </xdr:nvCxnSpPr>
      <xdr:spPr>
        <a:xfrm flipV="1">
          <a:off x="4733925" y="5888490"/>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44D590D8-3BF1-4683-98A6-8A38F8028921}"/>
            </a:ext>
          </a:extLst>
        </xdr:cNvPr>
        <xdr:cNvSpPr txBox="1"/>
      </xdr:nvSpPr>
      <xdr:spPr>
        <a:xfrm>
          <a:off x="4818062"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3C1FA9B8-1D5C-4767-9D04-BF5290CB14FF}"/>
            </a:ext>
          </a:extLst>
        </xdr:cNvPr>
        <xdr:cNvCxnSpPr/>
      </xdr:nvCxnSpPr>
      <xdr:spPr>
        <a:xfrm>
          <a:off x="4649787" y="72600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237B996E-6C26-4A11-9119-7D3F893996F8}"/>
            </a:ext>
          </a:extLst>
        </xdr:cNvPr>
        <xdr:cNvSpPr txBox="1"/>
      </xdr:nvSpPr>
      <xdr:spPr>
        <a:xfrm>
          <a:off x="4818062" y="564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691709D2-52B4-49B3-AB2D-14FFD480DD45}"/>
            </a:ext>
          </a:extLst>
        </xdr:cNvPr>
        <xdr:cNvCxnSpPr/>
      </xdr:nvCxnSpPr>
      <xdr:spPr>
        <a:xfrm>
          <a:off x="4649787" y="58884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1639FE66-438E-4C94-B5FE-B290906729F5}"/>
            </a:ext>
          </a:extLst>
        </xdr:cNvPr>
        <xdr:cNvCxnSpPr/>
      </xdr:nvCxnSpPr>
      <xdr:spPr>
        <a:xfrm>
          <a:off x="3933825" y="67323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104D286E-D226-449A-A7A5-6A3928B56C9C}"/>
            </a:ext>
          </a:extLst>
        </xdr:cNvPr>
        <xdr:cNvSpPr txBox="1"/>
      </xdr:nvSpPr>
      <xdr:spPr>
        <a:xfrm>
          <a:off x="4818062" y="650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DE0B35A7-B537-413E-8A7A-D593E5553367}"/>
            </a:ext>
          </a:extLst>
        </xdr:cNvPr>
        <xdr:cNvSpPr/>
      </xdr:nvSpPr>
      <xdr:spPr>
        <a:xfrm>
          <a:off x="4687887" y="664709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A8E110AB-F305-45BA-ABC2-3934B47B9FBA}"/>
            </a:ext>
          </a:extLst>
        </xdr:cNvPr>
        <xdr:cNvCxnSpPr/>
      </xdr:nvCxnSpPr>
      <xdr:spPr>
        <a:xfrm>
          <a:off x="3087687" y="6715125"/>
          <a:ext cx="846138"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4B449C3A-9926-4A95-95BC-D8A244EE8C76}"/>
            </a:ext>
          </a:extLst>
        </xdr:cNvPr>
        <xdr:cNvSpPr/>
      </xdr:nvSpPr>
      <xdr:spPr>
        <a:xfrm>
          <a:off x="3887787" y="6639378"/>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DDFFEF25-4D2A-4A9C-BF41-AF5FD71EAF00}"/>
            </a:ext>
          </a:extLst>
        </xdr:cNvPr>
        <xdr:cNvSpPr txBox="1"/>
      </xdr:nvSpPr>
      <xdr:spPr>
        <a:xfrm>
          <a:off x="3571875" y="641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id="{94AD2B21-BF49-4C23-B867-5FF43D12CB1A}"/>
            </a:ext>
          </a:extLst>
        </xdr:cNvPr>
        <xdr:cNvCxnSpPr/>
      </xdr:nvCxnSpPr>
      <xdr:spPr>
        <a:xfrm>
          <a:off x="2236787" y="671512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D6E63ABD-ECB7-41D9-B0F4-57A3B5AC149F}"/>
            </a:ext>
          </a:extLst>
        </xdr:cNvPr>
        <xdr:cNvSpPr/>
      </xdr:nvSpPr>
      <xdr:spPr>
        <a:xfrm>
          <a:off x="3036887" y="6686322"/>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784F3285-042E-4856-8CC8-97C5D90CC6BF}"/>
            </a:ext>
          </a:extLst>
        </xdr:cNvPr>
        <xdr:cNvSpPr txBox="1"/>
      </xdr:nvSpPr>
      <xdr:spPr>
        <a:xfrm>
          <a:off x="2725737" y="677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97CED4A4-CE36-4E88-8211-6A2B63E481F1}"/>
            </a:ext>
          </a:extLst>
        </xdr:cNvPr>
        <xdr:cNvCxnSpPr/>
      </xdr:nvCxnSpPr>
      <xdr:spPr>
        <a:xfrm>
          <a:off x="1390650" y="6715125"/>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615E581F-7DF3-475D-A7A2-B5FFAB457C64}"/>
            </a:ext>
          </a:extLst>
        </xdr:cNvPr>
        <xdr:cNvSpPr/>
      </xdr:nvSpPr>
      <xdr:spPr>
        <a:xfrm>
          <a:off x="2190750" y="6703559"/>
          <a:ext cx="96837"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1D1025D7-2468-40A3-B13E-1ECCFB734103}"/>
            </a:ext>
          </a:extLst>
        </xdr:cNvPr>
        <xdr:cNvSpPr txBox="1"/>
      </xdr:nvSpPr>
      <xdr:spPr>
        <a:xfrm>
          <a:off x="1874837" y="67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EAB801A7-1D6B-4C0F-B197-1161032FE9DD}"/>
            </a:ext>
          </a:extLst>
        </xdr:cNvPr>
        <xdr:cNvSpPr/>
      </xdr:nvSpPr>
      <xdr:spPr>
        <a:xfrm>
          <a:off x="1344612" y="6686322"/>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9FB416F6-B8D9-4043-9B2B-C144A408B372}"/>
            </a:ext>
          </a:extLst>
        </xdr:cNvPr>
        <xdr:cNvSpPr txBox="1"/>
      </xdr:nvSpPr>
      <xdr:spPr>
        <a:xfrm>
          <a:off x="1019175" y="677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ABF420E-7B5D-43EF-AC32-E9E860959824}"/>
            </a:ext>
          </a:extLst>
        </xdr:cNvPr>
        <xdr:cNvSpPr txBox="1"/>
      </xdr:nvSpPr>
      <xdr:spPr>
        <a:xfrm>
          <a:off x="4532312"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9CC75F0-17D5-46B6-B98C-2A098ED9CEB8}"/>
            </a:ext>
          </a:extLst>
        </xdr:cNvPr>
        <xdr:cNvSpPr txBox="1"/>
      </xdr:nvSpPr>
      <xdr:spPr>
        <a:xfrm>
          <a:off x="3732212"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D885EA0-E8A5-403B-9FDD-95E864EF837B}"/>
            </a:ext>
          </a:extLst>
        </xdr:cNvPr>
        <xdr:cNvSpPr txBox="1"/>
      </xdr:nvSpPr>
      <xdr:spPr>
        <a:xfrm>
          <a:off x="2876550"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F7D6127-DF7C-4A98-B6A4-7ABFF26514A7}"/>
            </a:ext>
          </a:extLst>
        </xdr:cNvPr>
        <xdr:cNvSpPr txBox="1"/>
      </xdr:nvSpPr>
      <xdr:spPr>
        <a:xfrm>
          <a:off x="2030412"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F83DD51-243D-492B-83B2-4EAE908DAD8D}"/>
            </a:ext>
          </a:extLst>
        </xdr:cNvPr>
        <xdr:cNvSpPr txBox="1"/>
      </xdr:nvSpPr>
      <xdr:spPr>
        <a:xfrm>
          <a:off x="1189037"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35D1F582-05C4-42EF-AAA1-EFB462661D7A}"/>
            </a:ext>
          </a:extLst>
        </xdr:cNvPr>
        <xdr:cNvSpPr/>
      </xdr:nvSpPr>
      <xdr:spPr>
        <a:xfrm>
          <a:off x="4687887" y="668632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0" name="財政力該当値テキスト">
          <a:extLst>
            <a:ext uri="{FF2B5EF4-FFF2-40B4-BE49-F238E27FC236}">
              <a16:creationId xmlns:a16="http://schemas.microsoft.com/office/drawing/2014/main" id="{DD70E9F6-3230-4B72-8819-D2F4948A4FA6}"/>
            </a:ext>
          </a:extLst>
        </xdr:cNvPr>
        <xdr:cNvSpPr txBox="1"/>
      </xdr:nvSpPr>
      <xdr:spPr>
        <a:xfrm>
          <a:off x="4818062" y="66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A1C46346-8638-4921-8597-A88F62C6B6F6}"/>
            </a:ext>
          </a:extLst>
        </xdr:cNvPr>
        <xdr:cNvSpPr/>
      </xdr:nvSpPr>
      <xdr:spPr>
        <a:xfrm>
          <a:off x="3887787" y="668632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2" name="テキスト ボックス 91">
          <a:extLst>
            <a:ext uri="{FF2B5EF4-FFF2-40B4-BE49-F238E27FC236}">
              <a16:creationId xmlns:a16="http://schemas.microsoft.com/office/drawing/2014/main" id="{B485E820-FFD8-4366-9917-7BF2E51101C3}"/>
            </a:ext>
          </a:extLst>
        </xdr:cNvPr>
        <xdr:cNvSpPr txBox="1"/>
      </xdr:nvSpPr>
      <xdr:spPr>
        <a:xfrm>
          <a:off x="3571875" y="6772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id="{EB19641B-369B-43CB-8DE3-901D049080EA}"/>
            </a:ext>
          </a:extLst>
        </xdr:cNvPr>
        <xdr:cNvSpPr/>
      </xdr:nvSpPr>
      <xdr:spPr>
        <a:xfrm>
          <a:off x="3036887" y="6669087"/>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B35BA304-6A17-4929-AFA8-01CAAD67EF50}"/>
            </a:ext>
          </a:extLst>
        </xdr:cNvPr>
        <xdr:cNvSpPr txBox="1"/>
      </xdr:nvSpPr>
      <xdr:spPr>
        <a:xfrm>
          <a:off x="2725737" y="64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5ECB3CD7-AB4F-4ADA-A513-3E846C0A8524}"/>
            </a:ext>
          </a:extLst>
        </xdr:cNvPr>
        <xdr:cNvSpPr/>
      </xdr:nvSpPr>
      <xdr:spPr>
        <a:xfrm>
          <a:off x="2190750" y="6669087"/>
          <a:ext cx="9683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D28FF13B-F135-43E8-A094-6E4DCD3E409E}"/>
            </a:ext>
          </a:extLst>
        </xdr:cNvPr>
        <xdr:cNvSpPr txBox="1"/>
      </xdr:nvSpPr>
      <xdr:spPr>
        <a:xfrm>
          <a:off x="1874837" y="64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8BCB59B4-CD00-4E5A-93A8-8466EC072233}"/>
            </a:ext>
          </a:extLst>
        </xdr:cNvPr>
        <xdr:cNvSpPr/>
      </xdr:nvSpPr>
      <xdr:spPr>
        <a:xfrm>
          <a:off x="1344612" y="66690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5BFE7115-A757-41B1-8432-74BA56A22FFD}"/>
            </a:ext>
          </a:extLst>
        </xdr:cNvPr>
        <xdr:cNvSpPr txBox="1"/>
      </xdr:nvSpPr>
      <xdr:spPr>
        <a:xfrm>
          <a:off x="1019175" y="64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C159A2A0-AA0F-45C9-A43E-A0FC5D481A1D}"/>
            </a:ext>
          </a:extLst>
        </xdr:cNvPr>
        <xdr:cNvSpPr/>
      </xdr:nvSpPr>
      <xdr:spPr>
        <a:xfrm>
          <a:off x="733425" y="8345487"/>
          <a:ext cx="4856162"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9FF1A45-3CEE-4CCB-8AAC-897C8BB5CC63}"/>
            </a:ext>
          </a:extLst>
        </xdr:cNvPr>
        <xdr:cNvSpPr txBox="1"/>
      </xdr:nvSpPr>
      <xdr:spPr>
        <a:xfrm>
          <a:off x="1617330" y="8688387"/>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5E5D92B-454E-4A40-8949-3B4DE3B31825}"/>
            </a:ext>
          </a:extLst>
        </xdr:cNvPr>
        <xdr:cNvSpPr txBox="1"/>
      </xdr:nvSpPr>
      <xdr:spPr>
        <a:xfrm>
          <a:off x="3116595"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DF54555-C32F-4DC6-BCEE-1E8C805C8209}"/>
            </a:ext>
          </a:extLst>
        </xdr:cNvPr>
        <xdr:cNvSpPr/>
      </xdr:nvSpPr>
      <xdr:spPr>
        <a:xfrm>
          <a:off x="5638800" y="8580437"/>
          <a:ext cx="145732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9E46789-3213-4F70-87E8-DAD8147C8E5A}"/>
            </a:ext>
          </a:extLst>
        </xdr:cNvPr>
        <xdr:cNvSpPr/>
      </xdr:nvSpPr>
      <xdr:spPr>
        <a:xfrm>
          <a:off x="5638800" y="8761412"/>
          <a:ext cx="145732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AF78913-02E4-415B-A357-164A094B99A2}"/>
            </a:ext>
          </a:extLst>
        </xdr:cNvPr>
        <xdr:cNvSpPr/>
      </xdr:nvSpPr>
      <xdr:spPr>
        <a:xfrm>
          <a:off x="7218362" y="8580437"/>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4C9C1128-8A6A-4559-A241-323E6C9AB675}"/>
            </a:ext>
          </a:extLst>
        </xdr:cNvPr>
        <xdr:cNvSpPr/>
      </xdr:nvSpPr>
      <xdr:spPr>
        <a:xfrm>
          <a:off x="7218362" y="8761412"/>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93FD27E-8592-46B7-A469-F1332D190D24}"/>
            </a:ext>
          </a:extLst>
        </xdr:cNvPr>
        <xdr:cNvSpPr/>
      </xdr:nvSpPr>
      <xdr:spPr>
        <a:xfrm>
          <a:off x="8612187" y="8580437"/>
          <a:ext cx="12080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C1221B8-DF48-4A3B-BA66-47D9DE4FF2D3}"/>
            </a:ext>
          </a:extLst>
        </xdr:cNvPr>
        <xdr:cNvSpPr/>
      </xdr:nvSpPr>
      <xdr:spPr>
        <a:xfrm>
          <a:off x="8612187" y="8761412"/>
          <a:ext cx="12080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9C06A78-59CE-44ED-B2F3-E266CCC08847}"/>
            </a:ext>
          </a:extLst>
        </xdr:cNvPr>
        <xdr:cNvSpPr/>
      </xdr:nvSpPr>
      <xdr:spPr>
        <a:xfrm>
          <a:off x="733425" y="9069387"/>
          <a:ext cx="4856162" cy="2265363"/>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2CB7A8C-F363-4AE8-932E-BC900C48BE53}"/>
            </a:ext>
          </a:extLst>
        </xdr:cNvPr>
        <xdr:cNvSpPr/>
      </xdr:nvSpPr>
      <xdr:spPr>
        <a:xfrm>
          <a:off x="5770562" y="9069387"/>
          <a:ext cx="5756275" cy="22653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CF65789-0E8F-4326-BD2F-07073420AE73}"/>
            </a:ext>
          </a:extLst>
        </xdr:cNvPr>
        <xdr:cNvSpPr/>
      </xdr:nvSpPr>
      <xdr:spPr>
        <a:xfrm>
          <a:off x="5770562" y="9069387"/>
          <a:ext cx="36290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90A4FE3-4161-4AC6-B914-70F1A34D7498}"/>
            </a:ext>
          </a:extLst>
        </xdr:cNvPr>
        <xdr:cNvSpPr txBox="1"/>
      </xdr:nvSpPr>
      <xdr:spPr>
        <a:xfrm>
          <a:off x="5888037" y="9363075"/>
          <a:ext cx="5511800" cy="192246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では、下水道会計への補助金や病院事業等一部事務組合への負担金、一般廃棄物処理施設や学校施設の物件費等維持管理費の負担が大きく、恒常的に経常収支比率が類似団体内平均値を大きく上回っている。令和４年度については、補助費や公債費、扶助費等経費が減少したものの、地方交付税や臨時財政対策債がそれ以上に減少したことから</a:t>
          </a:r>
          <a:r>
            <a:rPr kumimoji="1" lang="en-US" altLang="ja-JP" sz="900">
              <a:solidFill>
                <a:schemeClr val="dk1"/>
              </a:solidFill>
              <a:effectLst/>
              <a:latin typeface="+mn-lt"/>
              <a:ea typeface="+mn-ea"/>
              <a:cs typeface="+mn-cs"/>
            </a:rPr>
            <a:t>3.5pt</a:t>
          </a:r>
          <a:r>
            <a:rPr kumimoji="1" lang="ja-JP" altLang="ja-JP" sz="900">
              <a:solidFill>
                <a:schemeClr val="dk1"/>
              </a:solidFill>
              <a:effectLst/>
              <a:latin typeface="+mn-lt"/>
              <a:ea typeface="+mn-ea"/>
              <a:cs typeface="+mn-cs"/>
            </a:rPr>
            <a:t>悪化した。</a:t>
          </a:r>
          <a:endParaRPr lang="ja-JP" altLang="ja-JP" sz="1050">
            <a:effectLst/>
          </a:endParaRPr>
        </a:p>
        <a:p>
          <a:r>
            <a:rPr kumimoji="1" lang="ja-JP" altLang="ja-JP" sz="900">
              <a:solidFill>
                <a:schemeClr val="dk1"/>
              </a:solidFill>
              <a:effectLst/>
              <a:latin typeface="+mn-lt"/>
              <a:ea typeface="+mn-ea"/>
              <a:cs typeface="+mn-cs"/>
            </a:rPr>
            <a:t>　今後も扶助費や医療、介護等への繰出金は増加する一方で、地方交付税や臨時財政対策債の減額が予想されることから、使用料の見直しや市税の徴収強化による自主財源の確保、公共施設等総合管理計画および個別施設計画に基づく施設の統廃合を視野に入れた見直し等により、経費削減を図ることで経常収支比率の悪化を抑え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A7622F5-F67A-4C92-A02D-7F0354CF2413}"/>
            </a:ext>
          </a:extLst>
        </xdr:cNvPr>
        <xdr:cNvSpPr txBox="1"/>
      </xdr:nvSpPr>
      <xdr:spPr>
        <a:xfrm>
          <a:off x="695325" y="888841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FEB1788-D6FA-4296-8B50-480EF2B452B3}"/>
            </a:ext>
          </a:extLst>
        </xdr:cNvPr>
        <xdr:cNvCxnSpPr/>
      </xdr:nvCxnSpPr>
      <xdr:spPr>
        <a:xfrm>
          <a:off x="733425" y="11334750"/>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74CE71D-8400-4161-8610-5D5FBD8CBDE9}"/>
            </a:ext>
          </a:extLst>
        </xdr:cNvPr>
        <xdr:cNvSpPr txBox="1"/>
      </xdr:nvSpPr>
      <xdr:spPr>
        <a:xfrm>
          <a:off x="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7B8689B1-CB54-4DD6-94A0-CA535DF84779}"/>
            </a:ext>
          </a:extLst>
        </xdr:cNvPr>
        <xdr:cNvCxnSpPr/>
      </xdr:nvCxnSpPr>
      <xdr:spPr>
        <a:xfrm>
          <a:off x="733425" y="10774362"/>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826130D8-31B7-4D9B-91F7-71D28BEF5AC6}"/>
            </a:ext>
          </a:extLst>
        </xdr:cNvPr>
        <xdr:cNvSpPr txBox="1"/>
      </xdr:nvSpPr>
      <xdr:spPr>
        <a:xfrm>
          <a:off x="0" y="1064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2B838C6B-4543-458E-8BB5-E5D45373B865}"/>
            </a:ext>
          </a:extLst>
        </xdr:cNvPr>
        <xdr:cNvCxnSpPr/>
      </xdr:nvCxnSpPr>
      <xdr:spPr>
        <a:xfrm>
          <a:off x="733425" y="10199687"/>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DB5CA485-7919-42D7-9182-4CC158CC1DDC}"/>
            </a:ext>
          </a:extLst>
        </xdr:cNvPr>
        <xdr:cNvSpPr txBox="1"/>
      </xdr:nvSpPr>
      <xdr:spPr>
        <a:xfrm>
          <a:off x="0" y="1006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27450D60-2562-4C25-B047-B03DC5378A1A}"/>
            </a:ext>
          </a:extLst>
        </xdr:cNvPr>
        <xdr:cNvCxnSpPr/>
      </xdr:nvCxnSpPr>
      <xdr:spPr>
        <a:xfrm>
          <a:off x="733425" y="9629775"/>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9964B291-F938-4A58-B2EF-AA48EB7A42AF}"/>
            </a:ext>
          </a:extLst>
        </xdr:cNvPr>
        <xdr:cNvSpPr txBox="1"/>
      </xdr:nvSpPr>
      <xdr:spPr>
        <a:xfrm>
          <a:off x="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9170BBB-0B66-4E12-B9E5-A441DB731F74}"/>
            </a:ext>
          </a:extLst>
        </xdr:cNvPr>
        <xdr:cNvCxnSpPr/>
      </xdr:nvCxnSpPr>
      <xdr:spPr>
        <a:xfrm>
          <a:off x="733425" y="9069387"/>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0AE87A1-C4F6-470B-88EC-2D4D4898A861}"/>
            </a:ext>
          </a:extLst>
        </xdr:cNvPr>
        <xdr:cNvSpPr txBox="1"/>
      </xdr:nvSpPr>
      <xdr:spPr>
        <a:xfrm>
          <a:off x="0" y="89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58CFAC5-6F65-4026-B5B8-1E7C75F9E163}"/>
            </a:ext>
          </a:extLst>
        </xdr:cNvPr>
        <xdr:cNvSpPr/>
      </xdr:nvSpPr>
      <xdr:spPr>
        <a:xfrm>
          <a:off x="733425" y="9069387"/>
          <a:ext cx="4856162" cy="226536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66DDE6B0-11ED-49CE-9705-A6E837FDADC1}"/>
            </a:ext>
          </a:extLst>
        </xdr:cNvPr>
        <xdr:cNvCxnSpPr/>
      </xdr:nvCxnSpPr>
      <xdr:spPr>
        <a:xfrm flipV="1">
          <a:off x="4733925" y="9752965"/>
          <a:ext cx="0" cy="1162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6F4724CA-8B96-49CB-84C2-0B1D82D2371C}"/>
            </a:ext>
          </a:extLst>
        </xdr:cNvPr>
        <xdr:cNvSpPr txBox="1"/>
      </xdr:nvSpPr>
      <xdr:spPr>
        <a:xfrm>
          <a:off x="4818062" y="108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2E94EC76-4F7F-4CF8-9A81-247C32304B6A}"/>
            </a:ext>
          </a:extLst>
        </xdr:cNvPr>
        <xdr:cNvCxnSpPr/>
      </xdr:nvCxnSpPr>
      <xdr:spPr>
        <a:xfrm>
          <a:off x="4649787" y="10915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D4F570B7-FD0B-4275-9109-991A71A438FA}"/>
            </a:ext>
          </a:extLst>
        </xdr:cNvPr>
        <xdr:cNvSpPr txBox="1"/>
      </xdr:nvSpPr>
      <xdr:spPr>
        <a:xfrm>
          <a:off x="4818062" y="951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1C95DAA8-8694-4A32-8A52-37BB1A0F48AB}"/>
            </a:ext>
          </a:extLst>
        </xdr:cNvPr>
        <xdr:cNvCxnSpPr/>
      </xdr:nvCxnSpPr>
      <xdr:spPr>
        <a:xfrm>
          <a:off x="4649787" y="97529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C36EF95E-38EE-4062-A3B7-5FCB9D6D1633}"/>
            </a:ext>
          </a:extLst>
        </xdr:cNvPr>
        <xdr:cNvCxnSpPr/>
      </xdr:nvCxnSpPr>
      <xdr:spPr>
        <a:xfrm>
          <a:off x="3933825" y="10279380"/>
          <a:ext cx="800100" cy="2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2E837173-70DA-4821-ACE6-53807AAE788C}"/>
            </a:ext>
          </a:extLst>
        </xdr:cNvPr>
        <xdr:cNvSpPr txBox="1"/>
      </xdr:nvSpPr>
      <xdr:spPr>
        <a:xfrm>
          <a:off x="4818062"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F71E7623-CB2E-413D-BA6D-DD6B0FC24CE3}"/>
            </a:ext>
          </a:extLst>
        </xdr:cNvPr>
        <xdr:cNvSpPr/>
      </xdr:nvSpPr>
      <xdr:spPr>
        <a:xfrm>
          <a:off x="4687887" y="102889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135890</xdr:rowOff>
    </xdr:to>
    <xdr:cxnSp macro="">
      <xdr:nvCxnSpPr>
        <xdr:cNvPr id="132" name="直線コネクタ 131">
          <a:extLst>
            <a:ext uri="{FF2B5EF4-FFF2-40B4-BE49-F238E27FC236}">
              <a16:creationId xmlns:a16="http://schemas.microsoft.com/office/drawing/2014/main" id="{FDF89AAE-35AA-4E80-A232-03C6096B12A3}"/>
            </a:ext>
          </a:extLst>
        </xdr:cNvPr>
        <xdr:cNvCxnSpPr/>
      </xdr:nvCxnSpPr>
      <xdr:spPr>
        <a:xfrm flipV="1">
          <a:off x="3087687" y="10279380"/>
          <a:ext cx="846138" cy="2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BDA062D5-173D-444C-8058-7CB21BBA50EE}"/>
            </a:ext>
          </a:extLst>
        </xdr:cNvPr>
        <xdr:cNvSpPr/>
      </xdr:nvSpPr>
      <xdr:spPr>
        <a:xfrm>
          <a:off x="3887787" y="1005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C248A689-B301-47E1-BC76-1723B4B101B3}"/>
            </a:ext>
          </a:extLst>
        </xdr:cNvPr>
        <xdr:cNvSpPr txBox="1"/>
      </xdr:nvSpPr>
      <xdr:spPr>
        <a:xfrm>
          <a:off x="3571875" y="983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157480</xdr:rowOff>
    </xdr:to>
    <xdr:cxnSp macro="">
      <xdr:nvCxnSpPr>
        <xdr:cNvPr id="135" name="直線コネクタ 134">
          <a:extLst>
            <a:ext uri="{FF2B5EF4-FFF2-40B4-BE49-F238E27FC236}">
              <a16:creationId xmlns:a16="http://schemas.microsoft.com/office/drawing/2014/main" id="{F1752887-8B9A-42B2-82E0-F181027C01E9}"/>
            </a:ext>
          </a:extLst>
        </xdr:cNvPr>
        <xdr:cNvCxnSpPr/>
      </xdr:nvCxnSpPr>
      <xdr:spPr>
        <a:xfrm flipV="1">
          <a:off x="2236787" y="10503852"/>
          <a:ext cx="8509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1792205A-AB5C-4CB9-84B6-64493AFE84DD}"/>
            </a:ext>
          </a:extLst>
        </xdr:cNvPr>
        <xdr:cNvSpPr/>
      </xdr:nvSpPr>
      <xdr:spPr>
        <a:xfrm>
          <a:off x="3036887" y="10343197"/>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F6369731-7AE8-4AFF-A719-EA93FECFD971}"/>
            </a:ext>
          </a:extLst>
        </xdr:cNvPr>
        <xdr:cNvSpPr txBox="1"/>
      </xdr:nvSpPr>
      <xdr:spPr>
        <a:xfrm>
          <a:off x="2725737" y="1012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16193</xdr:rowOff>
    </xdr:to>
    <xdr:cxnSp macro="">
      <xdr:nvCxnSpPr>
        <xdr:cNvPr id="138" name="直線コネクタ 137">
          <a:extLst>
            <a:ext uri="{FF2B5EF4-FFF2-40B4-BE49-F238E27FC236}">
              <a16:creationId xmlns:a16="http://schemas.microsoft.com/office/drawing/2014/main" id="{5ED6411E-2918-48E2-9256-EE88866F8FB1}"/>
            </a:ext>
          </a:extLst>
        </xdr:cNvPr>
        <xdr:cNvCxnSpPr/>
      </xdr:nvCxnSpPr>
      <xdr:spPr>
        <a:xfrm flipV="1">
          <a:off x="1390650" y="10687367"/>
          <a:ext cx="846137"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DABBF475-8946-45BE-9930-B69316251FAC}"/>
            </a:ext>
          </a:extLst>
        </xdr:cNvPr>
        <xdr:cNvSpPr/>
      </xdr:nvSpPr>
      <xdr:spPr>
        <a:xfrm>
          <a:off x="2190750" y="10418128"/>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3DA4BB9A-820D-4756-B60C-0A0EE29E91A2}"/>
            </a:ext>
          </a:extLst>
        </xdr:cNvPr>
        <xdr:cNvSpPr txBox="1"/>
      </xdr:nvSpPr>
      <xdr:spPr>
        <a:xfrm>
          <a:off x="1874837" y="1020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4E907077-4AAC-497D-ADCF-B76A24EC97A7}"/>
            </a:ext>
          </a:extLst>
        </xdr:cNvPr>
        <xdr:cNvSpPr/>
      </xdr:nvSpPr>
      <xdr:spPr>
        <a:xfrm>
          <a:off x="1344612" y="103927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42B9CB75-03BB-4C24-8D69-C7283BB96D64}"/>
            </a:ext>
          </a:extLst>
        </xdr:cNvPr>
        <xdr:cNvSpPr txBox="1"/>
      </xdr:nvSpPr>
      <xdr:spPr>
        <a:xfrm>
          <a:off x="1019175" y="1018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639A222E-FCDB-4220-AA35-BCD4675B19DD}"/>
            </a:ext>
          </a:extLst>
        </xdr:cNvPr>
        <xdr:cNvSpPr txBox="1"/>
      </xdr:nvSpPr>
      <xdr:spPr>
        <a:xfrm>
          <a:off x="4532312"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2C7C684-0473-4E68-8DEC-7361A4294385}"/>
            </a:ext>
          </a:extLst>
        </xdr:cNvPr>
        <xdr:cNvSpPr txBox="1"/>
      </xdr:nvSpPr>
      <xdr:spPr>
        <a:xfrm>
          <a:off x="3732212"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7D82BA4-2B81-476C-8E93-98F24D9F7269}"/>
            </a:ext>
          </a:extLst>
        </xdr:cNvPr>
        <xdr:cNvSpPr txBox="1"/>
      </xdr:nvSpPr>
      <xdr:spPr>
        <a:xfrm>
          <a:off x="287655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0CC003E-0A67-44DC-9EBC-F0D0EEBE02BF}"/>
            </a:ext>
          </a:extLst>
        </xdr:cNvPr>
        <xdr:cNvSpPr txBox="1"/>
      </xdr:nvSpPr>
      <xdr:spPr>
        <a:xfrm>
          <a:off x="2030412"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DAC9470-F6DA-49BB-9E34-27C9CEC9F567}"/>
            </a:ext>
          </a:extLst>
        </xdr:cNvPr>
        <xdr:cNvSpPr txBox="1"/>
      </xdr:nvSpPr>
      <xdr:spPr>
        <a:xfrm>
          <a:off x="1189037"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5388292F-A9EE-4075-8D5A-E4B94CB27FD2}"/>
            </a:ext>
          </a:extLst>
        </xdr:cNvPr>
        <xdr:cNvSpPr/>
      </xdr:nvSpPr>
      <xdr:spPr>
        <a:xfrm>
          <a:off x="4687887" y="10430193"/>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E7292520-E8A5-4DD1-9B30-0F4B50D40DCF}"/>
            </a:ext>
          </a:extLst>
        </xdr:cNvPr>
        <xdr:cNvSpPr txBox="1"/>
      </xdr:nvSpPr>
      <xdr:spPr>
        <a:xfrm>
          <a:off x="4818062"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0" name="楕円 149">
          <a:extLst>
            <a:ext uri="{FF2B5EF4-FFF2-40B4-BE49-F238E27FC236}">
              <a16:creationId xmlns:a16="http://schemas.microsoft.com/office/drawing/2014/main" id="{79D784AF-6F4B-4712-9609-8842C63BE3D0}"/>
            </a:ext>
          </a:extLst>
        </xdr:cNvPr>
        <xdr:cNvSpPr/>
      </xdr:nvSpPr>
      <xdr:spPr>
        <a:xfrm>
          <a:off x="3887787" y="1022858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1" name="テキスト ボックス 150">
          <a:extLst>
            <a:ext uri="{FF2B5EF4-FFF2-40B4-BE49-F238E27FC236}">
              <a16:creationId xmlns:a16="http://schemas.microsoft.com/office/drawing/2014/main" id="{3CB5A4A3-DAA3-4B90-A3D5-454A43C615BF}"/>
            </a:ext>
          </a:extLst>
        </xdr:cNvPr>
        <xdr:cNvSpPr txBox="1"/>
      </xdr:nvSpPr>
      <xdr:spPr>
        <a:xfrm>
          <a:off x="3571875" y="1031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2" name="楕円 151">
          <a:extLst>
            <a:ext uri="{FF2B5EF4-FFF2-40B4-BE49-F238E27FC236}">
              <a16:creationId xmlns:a16="http://schemas.microsoft.com/office/drawing/2014/main" id="{F0BDE0FD-9D9C-40C9-8FF5-23B31A98011B}"/>
            </a:ext>
          </a:extLst>
        </xdr:cNvPr>
        <xdr:cNvSpPr/>
      </xdr:nvSpPr>
      <xdr:spPr>
        <a:xfrm>
          <a:off x="3036887" y="10448290"/>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3" name="テキスト ボックス 152">
          <a:extLst>
            <a:ext uri="{FF2B5EF4-FFF2-40B4-BE49-F238E27FC236}">
              <a16:creationId xmlns:a16="http://schemas.microsoft.com/office/drawing/2014/main" id="{7219E9FE-6DCB-4CFB-AE92-F0B068AD8884}"/>
            </a:ext>
          </a:extLst>
        </xdr:cNvPr>
        <xdr:cNvSpPr txBox="1"/>
      </xdr:nvSpPr>
      <xdr:spPr>
        <a:xfrm>
          <a:off x="2725737"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4" name="楕円 153">
          <a:extLst>
            <a:ext uri="{FF2B5EF4-FFF2-40B4-BE49-F238E27FC236}">
              <a16:creationId xmlns:a16="http://schemas.microsoft.com/office/drawing/2014/main" id="{4881560D-77CB-458C-AFFD-D6BBEB0CA163}"/>
            </a:ext>
          </a:extLst>
        </xdr:cNvPr>
        <xdr:cNvSpPr/>
      </xdr:nvSpPr>
      <xdr:spPr>
        <a:xfrm>
          <a:off x="2190750" y="10631805"/>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5" name="テキスト ボックス 154">
          <a:extLst>
            <a:ext uri="{FF2B5EF4-FFF2-40B4-BE49-F238E27FC236}">
              <a16:creationId xmlns:a16="http://schemas.microsoft.com/office/drawing/2014/main" id="{B668B4C7-64D1-40E5-A64C-A3E5FB33A24C}"/>
            </a:ext>
          </a:extLst>
        </xdr:cNvPr>
        <xdr:cNvSpPr txBox="1"/>
      </xdr:nvSpPr>
      <xdr:spPr>
        <a:xfrm>
          <a:off x="1874837" y="1071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136843</xdr:rowOff>
    </xdr:from>
    <xdr:to>
      <xdr:col>7</xdr:col>
      <xdr:colOff>31750</xdr:colOff>
      <xdr:row>66</xdr:row>
      <xdr:rowOff>66993</xdr:rowOff>
    </xdr:to>
    <xdr:sp macro="" textlink="">
      <xdr:nvSpPr>
        <xdr:cNvPr id="156" name="楕円 155">
          <a:extLst>
            <a:ext uri="{FF2B5EF4-FFF2-40B4-BE49-F238E27FC236}">
              <a16:creationId xmlns:a16="http://schemas.microsoft.com/office/drawing/2014/main" id="{21E5FC26-5F86-48C4-B2CC-967EDC4D5CF9}"/>
            </a:ext>
          </a:extLst>
        </xdr:cNvPr>
        <xdr:cNvSpPr/>
      </xdr:nvSpPr>
      <xdr:spPr>
        <a:xfrm>
          <a:off x="1344612" y="10666730"/>
          <a:ext cx="92075"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51770</xdr:rowOff>
    </xdr:from>
    <xdr:ext cx="762000" cy="259045"/>
    <xdr:sp macro="" textlink="">
      <xdr:nvSpPr>
        <xdr:cNvPr id="157" name="テキスト ボックス 156">
          <a:extLst>
            <a:ext uri="{FF2B5EF4-FFF2-40B4-BE49-F238E27FC236}">
              <a16:creationId xmlns:a16="http://schemas.microsoft.com/office/drawing/2014/main" id="{5818556F-5B29-49FB-A269-76DF4703F1F8}"/>
            </a:ext>
          </a:extLst>
        </xdr:cNvPr>
        <xdr:cNvSpPr txBox="1"/>
      </xdr:nvSpPr>
      <xdr:spPr>
        <a:xfrm>
          <a:off x="1019175"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19328725-052B-452A-9F89-DA44D0270C9C}"/>
            </a:ext>
          </a:extLst>
        </xdr:cNvPr>
        <xdr:cNvSpPr/>
      </xdr:nvSpPr>
      <xdr:spPr>
        <a:xfrm>
          <a:off x="733425" y="11945937"/>
          <a:ext cx="4856162"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FA4B96D-AC62-45E0-9506-FC61C8763C7F}"/>
            </a:ext>
          </a:extLst>
        </xdr:cNvPr>
        <xdr:cNvSpPr txBox="1"/>
      </xdr:nvSpPr>
      <xdr:spPr>
        <a:xfrm>
          <a:off x="779890" y="12288837"/>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4D7E96C3-76AC-4D1B-B7A8-ABBC6B6C5248}"/>
            </a:ext>
          </a:extLst>
        </xdr:cNvPr>
        <xdr:cNvSpPr txBox="1"/>
      </xdr:nvSpPr>
      <xdr:spPr>
        <a:xfrm>
          <a:off x="3973084"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296A401A-FBBA-4066-A8FB-67E1AB81067F}"/>
            </a:ext>
          </a:extLst>
        </xdr:cNvPr>
        <xdr:cNvSpPr/>
      </xdr:nvSpPr>
      <xdr:spPr>
        <a:xfrm>
          <a:off x="5638800" y="12180887"/>
          <a:ext cx="145732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CD2DBB5-59D9-415E-AD6F-01DEACB2A622}"/>
            </a:ext>
          </a:extLst>
        </xdr:cNvPr>
        <xdr:cNvSpPr/>
      </xdr:nvSpPr>
      <xdr:spPr>
        <a:xfrm>
          <a:off x="5638800" y="12361862"/>
          <a:ext cx="145732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B43260F-FFE7-46D9-AE63-608B612D751E}"/>
            </a:ext>
          </a:extLst>
        </xdr:cNvPr>
        <xdr:cNvSpPr/>
      </xdr:nvSpPr>
      <xdr:spPr>
        <a:xfrm>
          <a:off x="7218362" y="12180887"/>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15BD06B9-2EBD-4C19-8604-6C904F604505}"/>
            </a:ext>
          </a:extLst>
        </xdr:cNvPr>
        <xdr:cNvSpPr/>
      </xdr:nvSpPr>
      <xdr:spPr>
        <a:xfrm>
          <a:off x="7218362" y="12361862"/>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941F061C-45B4-48D4-A435-176369C74D44}"/>
            </a:ext>
          </a:extLst>
        </xdr:cNvPr>
        <xdr:cNvSpPr/>
      </xdr:nvSpPr>
      <xdr:spPr>
        <a:xfrm>
          <a:off x="8612187" y="12180887"/>
          <a:ext cx="12080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1D344F7-3C98-46B7-9317-69A0A4F369FD}"/>
            </a:ext>
          </a:extLst>
        </xdr:cNvPr>
        <xdr:cNvSpPr/>
      </xdr:nvSpPr>
      <xdr:spPr>
        <a:xfrm>
          <a:off x="8612187" y="12361862"/>
          <a:ext cx="12080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22A32F3-2F8B-410F-882D-75FF3A1CA0D4}"/>
            </a:ext>
          </a:extLst>
        </xdr:cNvPr>
        <xdr:cNvSpPr/>
      </xdr:nvSpPr>
      <xdr:spPr>
        <a:xfrm>
          <a:off x="733425" y="12660312"/>
          <a:ext cx="4856162" cy="227488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C01E378-F0F5-422E-BC65-6870DC5A3095}"/>
            </a:ext>
          </a:extLst>
        </xdr:cNvPr>
        <xdr:cNvSpPr/>
      </xdr:nvSpPr>
      <xdr:spPr>
        <a:xfrm>
          <a:off x="5770562" y="12660312"/>
          <a:ext cx="5756275" cy="22748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8BFBADA-4573-4777-AAC7-BEF17BD220CA}"/>
            </a:ext>
          </a:extLst>
        </xdr:cNvPr>
        <xdr:cNvSpPr/>
      </xdr:nvSpPr>
      <xdr:spPr>
        <a:xfrm>
          <a:off x="5770562" y="12660312"/>
          <a:ext cx="36290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8D8350DB-7748-40D5-B3D6-92736DB34A35}"/>
            </a:ext>
          </a:extLst>
        </xdr:cNvPr>
        <xdr:cNvSpPr txBox="1"/>
      </xdr:nvSpPr>
      <xdr:spPr>
        <a:xfrm>
          <a:off x="5888037" y="12954000"/>
          <a:ext cx="5511800" cy="19319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令和４年度は、新型コロナウイルスワクチン接種に伴う物件費等は減少した一方、物価高騰対策に伴う物件費が大きく増加している。結果として人口一人あたりの決算額は増加した。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人件費については、保育園、小学校給食調理員、公民館職員等の会計年度任用職員が多いため、報酬が類似団体と比較すると高い水準となっている。物件費では、一般廃棄物処理施設の規模が大きい他、大規模な観光施設にかかる維持管理費が高くなっている。今後も施設数の多い公立保育園や、老朽化が進む小中学校等の維持補修費の増加が予想される。施設の統廃合を視野に入れた見直しや広域連携によるスケールメリットを活かし、会計年度任用職員数の削減や維持管理費用の削減を図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EA7E95B-E362-4BBB-92C9-61797352E189}"/>
            </a:ext>
          </a:extLst>
        </xdr:cNvPr>
        <xdr:cNvSpPr txBox="1"/>
      </xdr:nvSpPr>
      <xdr:spPr>
        <a:xfrm>
          <a:off x="695325" y="1247933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571617E4-9CB8-4309-A365-02AB156AC9F6}"/>
            </a:ext>
          </a:extLst>
        </xdr:cNvPr>
        <xdr:cNvCxnSpPr/>
      </xdr:nvCxnSpPr>
      <xdr:spPr>
        <a:xfrm>
          <a:off x="733425" y="14935200"/>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59937CDF-6382-470E-8723-2DA2EF36D128}"/>
            </a:ext>
          </a:extLst>
        </xdr:cNvPr>
        <xdr:cNvSpPr txBox="1"/>
      </xdr:nvSpPr>
      <xdr:spPr>
        <a:xfrm>
          <a:off x="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CBBDAE43-DA80-449D-8B74-D62802A70BE0}"/>
            </a:ext>
          </a:extLst>
        </xdr:cNvPr>
        <xdr:cNvCxnSpPr/>
      </xdr:nvCxnSpPr>
      <xdr:spPr>
        <a:xfrm>
          <a:off x="733425" y="14609536"/>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4247B977-1D8B-4526-B8D2-24502846A00F}"/>
            </a:ext>
          </a:extLst>
        </xdr:cNvPr>
        <xdr:cNvSpPr txBox="1"/>
      </xdr:nvSpPr>
      <xdr:spPr>
        <a:xfrm>
          <a:off x="0" y="144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98FC6C2-77DE-4AA9-AB46-1FE45A24E746}"/>
            </a:ext>
          </a:extLst>
        </xdr:cNvPr>
        <xdr:cNvCxnSpPr/>
      </xdr:nvCxnSpPr>
      <xdr:spPr>
        <a:xfrm>
          <a:off x="733425" y="14288633"/>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736CE5DC-52A8-4876-9B6F-817C3529B704}"/>
            </a:ext>
          </a:extLst>
        </xdr:cNvPr>
        <xdr:cNvSpPr txBox="1"/>
      </xdr:nvSpPr>
      <xdr:spPr>
        <a:xfrm>
          <a:off x="0" y="141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5322F958-967A-4F44-8DBC-5940C43B83C0}"/>
            </a:ext>
          </a:extLst>
        </xdr:cNvPr>
        <xdr:cNvCxnSpPr/>
      </xdr:nvCxnSpPr>
      <xdr:spPr>
        <a:xfrm>
          <a:off x="733425" y="13962969"/>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298E2091-0DEC-46EE-AEE2-DD8FCAEC09DA}"/>
            </a:ext>
          </a:extLst>
        </xdr:cNvPr>
        <xdr:cNvSpPr txBox="1"/>
      </xdr:nvSpPr>
      <xdr:spPr>
        <a:xfrm>
          <a:off x="0" y="1383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80A41563-38BF-4113-86E5-169A5228411D}"/>
            </a:ext>
          </a:extLst>
        </xdr:cNvPr>
        <xdr:cNvCxnSpPr/>
      </xdr:nvCxnSpPr>
      <xdr:spPr>
        <a:xfrm>
          <a:off x="733425" y="13632543"/>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743475C-1E81-4F93-A4CB-ECE15392B4E0}"/>
            </a:ext>
          </a:extLst>
        </xdr:cNvPr>
        <xdr:cNvSpPr txBox="1"/>
      </xdr:nvSpPr>
      <xdr:spPr>
        <a:xfrm>
          <a:off x="0" y="1350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EC23784-8151-4EE7-A2F8-BA38DD9E2A67}"/>
            </a:ext>
          </a:extLst>
        </xdr:cNvPr>
        <xdr:cNvCxnSpPr/>
      </xdr:nvCxnSpPr>
      <xdr:spPr>
        <a:xfrm>
          <a:off x="733425" y="13306879"/>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E1DC225D-A782-490E-9AFB-FEBF6809892F}"/>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E08CCE6E-CE49-4636-B4CC-ABB9F840B425}"/>
            </a:ext>
          </a:extLst>
        </xdr:cNvPr>
        <xdr:cNvCxnSpPr/>
      </xdr:nvCxnSpPr>
      <xdr:spPr>
        <a:xfrm>
          <a:off x="733425" y="12981214"/>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B2BFF22-9285-42B9-B652-94D13CA7F119}"/>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F57980C-5E36-4B44-B888-8A46E5D013F8}"/>
            </a:ext>
          </a:extLst>
        </xdr:cNvPr>
        <xdr:cNvCxnSpPr/>
      </xdr:nvCxnSpPr>
      <xdr:spPr>
        <a:xfrm>
          <a:off x="733425" y="12660312"/>
          <a:ext cx="485616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6735FCBF-D47F-4B25-A740-DD7654A8538B}"/>
            </a:ext>
          </a:extLst>
        </xdr:cNvPr>
        <xdr:cNvSpPr txBox="1"/>
      </xdr:nvSpPr>
      <xdr:spPr>
        <a:xfrm>
          <a:off x="0" y="1252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F8B7C721-3B40-4794-AB3B-CF20847A5486}"/>
            </a:ext>
          </a:extLst>
        </xdr:cNvPr>
        <xdr:cNvSpPr/>
      </xdr:nvSpPr>
      <xdr:spPr>
        <a:xfrm>
          <a:off x="733425" y="12660312"/>
          <a:ext cx="4856162" cy="227488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73125087-7D9D-4A7F-B500-82F349E9EED5}"/>
            </a:ext>
          </a:extLst>
        </xdr:cNvPr>
        <xdr:cNvCxnSpPr/>
      </xdr:nvCxnSpPr>
      <xdr:spPr>
        <a:xfrm flipV="1">
          <a:off x="4733925" y="13028245"/>
          <a:ext cx="0" cy="148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C52935EA-EDFB-400F-A70B-4A7ECF03D5A1}"/>
            </a:ext>
          </a:extLst>
        </xdr:cNvPr>
        <xdr:cNvSpPr txBox="1"/>
      </xdr:nvSpPr>
      <xdr:spPr>
        <a:xfrm>
          <a:off x="4818062" y="1448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5032F13D-B4BE-4FF7-93DC-53BF1A8D723F}"/>
            </a:ext>
          </a:extLst>
        </xdr:cNvPr>
        <xdr:cNvCxnSpPr/>
      </xdr:nvCxnSpPr>
      <xdr:spPr>
        <a:xfrm>
          <a:off x="4649787" y="145158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698581E-3AEE-4794-8946-9C4C656C82D3}"/>
            </a:ext>
          </a:extLst>
        </xdr:cNvPr>
        <xdr:cNvSpPr txBox="1"/>
      </xdr:nvSpPr>
      <xdr:spPr>
        <a:xfrm>
          <a:off x="4818062" y="127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8631424D-990C-4973-A5DA-B58746A71CA2}"/>
            </a:ext>
          </a:extLst>
        </xdr:cNvPr>
        <xdr:cNvCxnSpPr/>
      </xdr:nvCxnSpPr>
      <xdr:spPr>
        <a:xfrm>
          <a:off x="4649787" y="130282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147137</xdr:rowOff>
    </xdr:from>
    <xdr:to>
      <xdr:col>23</xdr:col>
      <xdr:colOff>133350</xdr:colOff>
      <xdr:row>82</xdr:row>
      <xdr:rowOff>4812</xdr:rowOff>
    </xdr:to>
    <xdr:cxnSp macro="">
      <xdr:nvCxnSpPr>
        <xdr:cNvPr id="194" name="直線コネクタ 193">
          <a:extLst>
            <a:ext uri="{FF2B5EF4-FFF2-40B4-BE49-F238E27FC236}">
              <a16:creationId xmlns:a16="http://schemas.microsoft.com/office/drawing/2014/main" id="{C6D89F4C-B5C5-4CF9-8A01-09E1D6D8F663}"/>
            </a:ext>
          </a:extLst>
        </xdr:cNvPr>
        <xdr:cNvCxnSpPr/>
      </xdr:nvCxnSpPr>
      <xdr:spPr>
        <a:xfrm>
          <a:off x="3933825" y="13267824"/>
          <a:ext cx="8001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DA05DC62-6646-4199-BE2C-C2848902F255}"/>
            </a:ext>
          </a:extLst>
        </xdr:cNvPr>
        <xdr:cNvSpPr txBox="1"/>
      </xdr:nvSpPr>
      <xdr:spPr>
        <a:xfrm>
          <a:off x="4818062" y="13060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6B411712-F5F2-47B2-827B-6CC104D003AC}"/>
            </a:ext>
          </a:extLst>
        </xdr:cNvPr>
        <xdr:cNvSpPr/>
      </xdr:nvSpPr>
      <xdr:spPr>
        <a:xfrm>
          <a:off x="4687887" y="13201231"/>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108826</xdr:rowOff>
    </xdr:from>
    <xdr:to>
      <xdr:col>19</xdr:col>
      <xdr:colOff>133350</xdr:colOff>
      <xdr:row>81</xdr:row>
      <xdr:rowOff>147137</xdr:rowOff>
    </xdr:to>
    <xdr:cxnSp macro="">
      <xdr:nvCxnSpPr>
        <xdr:cNvPr id="197" name="直線コネクタ 196">
          <a:extLst>
            <a:ext uri="{FF2B5EF4-FFF2-40B4-BE49-F238E27FC236}">
              <a16:creationId xmlns:a16="http://schemas.microsoft.com/office/drawing/2014/main" id="{35FD3E52-63E8-44E6-B5A9-B2EB26AE8861}"/>
            </a:ext>
          </a:extLst>
        </xdr:cNvPr>
        <xdr:cNvCxnSpPr/>
      </xdr:nvCxnSpPr>
      <xdr:spPr>
        <a:xfrm>
          <a:off x="3087687" y="13229513"/>
          <a:ext cx="846138" cy="3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AE4F6EC0-9106-40F2-8D1E-DDFAD046891F}"/>
            </a:ext>
          </a:extLst>
        </xdr:cNvPr>
        <xdr:cNvSpPr/>
      </xdr:nvSpPr>
      <xdr:spPr>
        <a:xfrm>
          <a:off x="3887787" y="13189991"/>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F18293C-54AF-46B7-B709-197F7A67D31F}"/>
            </a:ext>
          </a:extLst>
        </xdr:cNvPr>
        <xdr:cNvSpPr txBox="1"/>
      </xdr:nvSpPr>
      <xdr:spPr>
        <a:xfrm>
          <a:off x="3571875" y="1296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81125</xdr:rowOff>
    </xdr:from>
    <xdr:to>
      <xdr:col>15</xdr:col>
      <xdr:colOff>82550</xdr:colOff>
      <xdr:row>81</xdr:row>
      <xdr:rowOff>108826</xdr:rowOff>
    </xdr:to>
    <xdr:cxnSp macro="">
      <xdr:nvCxnSpPr>
        <xdr:cNvPr id="200" name="直線コネクタ 199">
          <a:extLst>
            <a:ext uri="{FF2B5EF4-FFF2-40B4-BE49-F238E27FC236}">
              <a16:creationId xmlns:a16="http://schemas.microsoft.com/office/drawing/2014/main" id="{E63612D1-67BF-4299-A1D1-55F8FDC42A0C}"/>
            </a:ext>
          </a:extLst>
        </xdr:cNvPr>
        <xdr:cNvCxnSpPr/>
      </xdr:nvCxnSpPr>
      <xdr:spPr>
        <a:xfrm>
          <a:off x="2236787" y="13201812"/>
          <a:ext cx="8509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29041255-131A-4714-ADC0-007A061FE573}"/>
            </a:ext>
          </a:extLst>
        </xdr:cNvPr>
        <xdr:cNvSpPr/>
      </xdr:nvSpPr>
      <xdr:spPr>
        <a:xfrm>
          <a:off x="3036887" y="13203321"/>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B5C3C8DE-180C-4A18-AE9B-734632D7DC9D}"/>
            </a:ext>
          </a:extLst>
        </xdr:cNvPr>
        <xdr:cNvSpPr txBox="1"/>
      </xdr:nvSpPr>
      <xdr:spPr>
        <a:xfrm>
          <a:off x="2725737" y="132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70842</xdr:rowOff>
    </xdr:from>
    <xdr:to>
      <xdr:col>11</xdr:col>
      <xdr:colOff>31750</xdr:colOff>
      <xdr:row>81</xdr:row>
      <xdr:rowOff>81125</xdr:rowOff>
    </xdr:to>
    <xdr:cxnSp macro="">
      <xdr:nvCxnSpPr>
        <xdr:cNvPr id="203" name="直線コネクタ 202">
          <a:extLst>
            <a:ext uri="{FF2B5EF4-FFF2-40B4-BE49-F238E27FC236}">
              <a16:creationId xmlns:a16="http://schemas.microsoft.com/office/drawing/2014/main" id="{14C2C487-38D6-473A-8549-4EBB1E93C51F}"/>
            </a:ext>
          </a:extLst>
        </xdr:cNvPr>
        <xdr:cNvCxnSpPr/>
      </xdr:nvCxnSpPr>
      <xdr:spPr>
        <a:xfrm>
          <a:off x="1390650" y="13191529"/>
          <a:ext cx="846137"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E6D70DE1-A735-4F21-BAC1-CCA7BEC59703}"/>
            </a:ext>
          </a:extLst>
        </xdr:cNvPr>
        <xdr:cNvSpPr/>
      </xdr:nvSpPr>
      <xdr:spPr>
        <a:xfrm>
          <a:off x="2190750" y="13134106"/>
          <a:ext cx="96837"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6064C677-27ED-4F26-8D82-859F7DE9E942}"/>
            </a:ext>
          </a:extLst>
        </xdr:cNvPr>
        <xdr:cNvSpPr txBox="1"/>
      </xdr:nvSpPr>
      <xdr:spPr>
        <a:xfrm>
          <a:off x="1874837" y="1291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A52A18E4-FA04-43B1-8D9B-40604699C896}"/>
            </a:ext>
          </a:extLst>
        </xdr:cNvPr>
        <xdr:cNvSpPr/>
      </xdr:nvSpPr>
      <xdr:spPr>
        <a:xfrm>
          <a:off x="1344612" y="13116708"/>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CAA2419B-B479-433C-81AA-A5CDF4A231B3}"/>
            </a:ext>
          </a:extLst>
        </xdr:cNvPr>
        <xdr:cNvSpPr txBox="1"/>
      </xdr:nvSpPr>
      <xdr:spPr>
        <a:xfrm>
          <a:off x="1019175" y="1290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7FBDA0C-CE46-44E3-8768-C7354BC37646}"/>
            </a:ext>
          </a:extLst>
        </xdr:cNvPr>
        <xdr:cNvSpPr txBox="1"/>
      </xdr:nvSpPr>
      <xdr:spPr>
        <a:xfrm>
          <a:off x="4532312"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CE3D5C4-AA81-45D2-B567-EC5BE8E65FFE}"/>
            </a:ext>
          </a:extLst>
        </xdr:cNvPr>
        <xdr:cNvSpPr txBox="1"/>
      </xdr:nvSpPr>
      <xdr:spPr>
        <a:xfrm>
          <a:off x="3732212"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E4979CF-A592-4962-8BE8-6460A113C337}"/>
            </a:ext>
          </a:extLst>
        </xdr:cNvPr>
        <xdr:cNvSpPr txBox="1"/>
      </xdr:nvSpPr>
      <xdr:spPr>
        <a:xfrm>
          <a:off x="2876550"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3E8C890-9498-4BBD-ABCB-5229E72EF7D9}"/>
            </a:ext>
          </a:extLst>
        </xdr:cNvPr>
        <xdr:cNvSpPr txBox="1"/>
      </xdr:nvSpPr>
      <xdr:spPr>
        <a:xfrm>
          <a:off x="2030412"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19FF988-A57F-4C33-81D7-C170BF1B92BD}"/>
            </a:ext>
          </a:extLst>
        </xdr:cNvPr>
        <xdr:cNvSpPr txBox="1"/>
      </xdr:nvSpPr>
      <xdr:spPr>
        <a:xfrm>
          <a:off x="1189037"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125462</xdr:rowOff>
    </xdr:from>
    <xdr:to>
      <xdr:col>23</xdr:col>
      <xdr:colOff>184150</xdr:colOff>
      <xdr:row>82</xdr:row>
      <xdr:rowOff>55612</xdr:rowOff>
    </xdr:to>
    <xdr:sp macro="" textlink="">
      <xdr:nvSpPr>
        <xdr:cNvPr id="213" name="楕円 212">
          <a:extLst>
            <a:ext uri="{FF2B5EF4-FFF2-40B4-BE49-F238E27FC236}">
              <a16:creationId xmlns:a16="http://schemas.microsoft.com/office/drawing/2014/main" id="{88FA8FCD-3640-4A87-9DE3-5798C2121165}"/>
            </a:ext>
          </a:extLst>
        </xdr:cNvPr>
        <xdr:cNvSpPr/>
      </xdr:nvSpPr>
      <xdr:spPr>
        <a:xfrm>
          <a:off x="4687887" y="1324138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97539</xdr:rowOff>
    </xdr:from>
    <xdr:ext cx="762000" cy="259045"/>
    <xdr:sp macro="" textlink="">
      <xdr:nvSpPr>
        <xdr:cNvPr id="214" name="人件費・物件費等の状況該当値テキスト">
          <a:extLst>
            <a:ext uri="{FF2B5EF4-FFF2-40B4-BE49-F238E27FC236}">
              <a16:creationId xmlns:a16="http://schemas.microsoft.com/office/drawing/2014/main" id="{1B3B31C7-7D18-4C0C-9D71-EDB6F6749F61}"/>
            </a:ext>
          </a:extLst>
        </xdr:cNvPr>
        <xdr:cNvSpPr txBox="1"/>
      </xdr:nvSpPr>
      <xdr:spPr>
        <a:xfrm>
          <a:off x="4818062" y="1321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96337</xdr:rowOff>
    </xdr:from>
    <xdr:to>
      <xdr:col>19</xdr:col>
      <xdr:colOff>184150</xdr:colOff>
      <xdr:row>82</xdr:row>
      <xdr:rowOff>26487</xdr:rowOff>
    </xdr:to>
    <xdr:sp macro="" textlink="">
      <xdr:nvSpPr>
        <xdr:cNvPr id="215" name="楕円 214">
          <a:extLst>
            <a:ext uri="{FF2B5EF4-FFF2-40B4-BE49-F238E27FC236}">
              <a16:creationId xmlns:a16="http://schemas.microsoft.com/office/drawing/2014/main" id="{9CCCB2D4-F862-4796-A3D8-AEC55E6E819C}"/>
            </a:ext>
          </a:extLst>
        </xdr:cNvPr>
        <xdr:cNvSpPr/>
      </xdr:nvSpPr>
      <xdr:spPr>
        <a:xfrm>
          <a:off x="3887787" y="132122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11264</xdr:rowOff>
    </xdr:from>
    <xdr:ext cx="736600" cy="259045"/>
    <xdr:sp macro="" textlink="">
      <xdr:nvSpPr>
        <xdr:cNvPr id="216" name="テキスト ボックス 215">
          <a:extLst>
            <a:ext uri="{FF2B5EF4-FFF2-40B4-BE49-F238E27FC236}">
              <a16:creationId xmlns:a16="http://schemas.microsoft.com/office/drawing/2014/main" id="{118CA337-C1B5-4BC4-BBDC-81EAB94D1EBD}"/>
            </a:ext>
          </a:extLst>
        </xdr:cNvPr>
        <xdr:cNvSpPr txBox="1"/>
      </xdr:nvSpPr>
      <xdr:spPr>
        <a:xfrm>
          <a:off x="3571875" y="13289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58026</xdr:rowOff>
    </xdr:from>
    <xdr:to>
      <xdr:col>15</xdr:col>
      <xdr:colOff>133350</xdr:colOff>
      <xdr:row>81</xdr:row>
      <xdr:rowOff>159626</xdr:rowOff>
    </xdr:to>
    <xdr:sp macro="" textlink="">
      <xdr:nvSpPr>
        <xdr:cNvPr id="217" name="楕円 216">
          <a:extLst>
            <a:ext uri="{FF2B5EF4-FFF2-40B4-BE49-F238E27FC236}">
              <a16:creationId xmlns:a16="http://schemas.microsoft.com/office/drawing/2014/main" id="{C643C317-0C44-42FA-9C8A-BD85A3B99F97}"/>
            </a:ext>
          </a:extLst>
        </xdr:cNvPr>
        <xdr:cNvSpPr/>
      </xdr:nvSpPr>
      <xdr:spPr>
        <a:xfrm>
          <a:off x="3036887" y="13173951"/>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169803</xdr:rowOff>
    </xdr:from>
    <xdr:ext cx="762000" cy="259045"/>
    <xdr:sp macro="" textlink="">
      <xdr:nvSpPr>
        <xdr:cNvPr id="218" name="テキスト ボックス 217">
          <a:extLst>
            <a:ext uri="{FF2B5EF4-FFF2-40B4-BE49-F238E27FC236}">
              <a16:creationId xmlns:a16="http://schemas.microsoft.com/office/drawing/2014/main" id="{AF3790D2-11DA-4A4D-B386-264969990CB7}"/>
            </a:ext>
          </a:extLst>
        </xdr:cNvPr>
        <xdr:cNvSpPr txBox="1"/>
      </xdr:nvSpPr>
      <xdr:spPr>
        <a:xfrm>
          <a:off x="2725737" y="1295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30325</xdr:rowOff>
    </xdr:from>
    <xdr:to>
      <xdr:col>11</xdr:col>
      <xdr:colOff>82550</xdr:colOff>
      <xdr:row>81</xdr:row>
      <xdr:rowOff>131925</xdr:rowOff>
    </xdr:to>
    <xdr:sp macro="" textlink="">
      <xdr:nvSpPr>
        <xdr:cNvPr id="219" name="楕円 218">
          <a:extLst>
            <a:ext uri="{FF2B5EF4-FFF2-40B4-BE49-F238E27FC236}">
              <a16:creationId xmlns:a16="http://schemas.microsoft.com/office/drawing/2014/main" id="{65667716-2E4E-4CED-805F-C6430FE4805B}"/>
            </a:ext>
          </a:extLst>
        </xdr:cNvPr>
        <xdr:cNvSpPr/>
      </xdr:nvSpPr>
      <xdr:spPr>
        <a:xfrm>
          <a:off x="2190750" y="13146250"/>
          <a:ext cx="9683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116702</xdr:rowOff>
    </xdr:from>
    <xdr:ext cx="762000" cy="259045"/>
    <xdr:sp macro="" textlink="">
      <xdr:nvSpPr>
        <xdr:cNvPr id="220" name="テキスト ボックス 219">
          <a:extLst>
            <a:ext uri="{FF2B5EF4-FFF2-40B4-BE49-F238E27FC236}">
              <a16:creationId xmlns:a16="http://schemas.microsoft.com/office/drawing/2014/main" id="{0A2CAF5D-8E44-4467-AD7E-E9155275236E}"/>
            </a:ext>
          </a:extLst>
        </xdr:cNvPr>
        <xdr:cNvSpPr txBox="1"/>
      </xdr:nvSpPr>
      <xdr:spPr>
        <a:xfrm>
          <a:off x="1874837" y="1323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20042</xdr:rowOff>
    </xdr:from>
    <xdr:to>
      <xdr:col>7</xdr:col>
      <xdr:colOff>31750</xdr:colOff>
      <xdr:row>81</xdr:row>
      <xdr:rowOff>121642</xdr:rowOff>
    </xdr:to>
    <xdr:sp macro="" textlink="">
      <xdr:nvSpPr>
        <xdr:cNvPr id="221" name="楕円 220">
          <a:extLst>
            <a:ext uri="{FF2B5EF4-FFF2-40B4-BE49-F238E27FC236}">
              <a16:creationId xmlns:a16="http://schemas.microsoft.com/office/drawing/2014/main" id="{F930C567-7C77-483C-9BEA-9F9EABA12243}"/>
            </a:ext>
          </a:extLst>
        </xdr:cNvPr>
        <xdr:cNvSpPr/>
      </xdr:nvSpPr>
      <xdr:spPr>
        <a:xfrm>
          <a:off x="1344612" y="131359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106419</xdr:rowOff>
    </xdr:from>
    <xdr:ext cx="762000" cy="259045"/>
    <xdr:sp macro="" textlink="">
      <xdr:nvSpPr>
        <xdr:cNvPr id="222" name="テキスト ボックス 221">
          <a:extLst>
            <a:ext uri="{FF2B5EF4-FFF2-40B4-BE49-F238E27FC236}">
              <a16:creationId xmlns:a16="http://schemas.microsoft.com/office/drawing/2014/main" id="{910852C2-EF44-44FA-B184-0F9767A7C972}"/>
            </a:ext>
          </a:extLst>
        </xdr:cNvPr>
        <xdr:cNvSpPr txBox="1"/>
      </xdr:nvSpPr>
      <xdr:spPr>
        <a:xfrm>
          <a:off x="1019175" y="1322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E2D37810-2EEA-437D-A24E-74F2475696AA}"/>
            </a:ext>
          </a:extLst>
        </xdr:cNvPr>
        <xdr:cNvSpPr/>
      </xdr:nvSpPr>
      <xdr:spPr>
        <a:xfrm>
          <a:off x="12250737" y="11945937"/>
          <a:ext cx="4846638"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87DF9EF6-B4F4-4003-8A90-F4A5544764A4}"/>
            </a:ext>
          </a:extLst>
        </xdr:cNvPr>
        <xdr:cNvSpPr txBox="1"/>
      </xdr:nvSpPr>
      <xdr:spPr>
        <a:xfrm>
          <a:off x="13031972" y="12288837"/>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C152236C-E6EE-4C10-9EE8-6080CD6DDDBB}"/>
            </a:ext>
          </a:extLst>
        </xdr:cNvPr>
        <xdr:cNvSpPr txBox="1"/>
      </xdr:nvSpPr>
      <xdr:spPr>
        <a:xfrm>
          <a:off x="14736580"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F023B264-9EC1-4BA8-9F80-21505FEDE66C}"/>
            </a:ext>
          </a:extLst>
        </xdr:cNvPr>
        <xdr:cNvSpPr/>
      </xdr:nvSpPr>
      <xdr:spPr>
        <a:xfrm>
          <a:off x="17165637" y="121808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02AB034-3251-4A56-80A4-AB44871C55D0}"/>
            </a:ext>
          </a:extLst>
        </xdr:cNvPr>
        <xdr:cNvSpPr/>
      </xdr:nvSpPr>
      <xdr:spPr>
        <a:xfrm>
          <a:off x="17165637" y="12361862"/>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DAAC315D-191D-46EB-9AB3-4CB634A4BE81}"/>
            </a:ext>
          </a:extLst>
        </xdr:cNvPr>
        <xdr:cNvSpPr/>
      </xdr:nvSpPr>
      <xdr:spPr>
        <a:xfrm>
          <a:off x="18735675" y="12180887"/>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866EA08-83B1-4D30-966D-E49282DC8304}"/>
            </a:ext>
          </a:extLst>
        </xdr:cNvPr>
        <xdr:cNvSpPr/>
      </xdr:nvSpPr>
      <xdr:spPr>
        <a:xfrm>
          <a:off x="18735675" y="12361862"/>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7489142-43A6-4F8E-9CA5-4C0A20926DDA}"/>
            </a:ext>
          </a:extLst>
        </xdr:cNvPr>
        <xdr:cNvSpPr/>
      </xdr:nvSpPr>
      <xdr:spPr>
        <a:xfrm>
          <a:off x="20134262" y="12180887"/>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9F54C79F-5E16-420C-AB8C-FDFEF09C8689}"/>
            </a:ext>
          </a:extLst>
        </xdr:cNvPr>
        <xdr:cNvSpPr/>
      </xdr:nvSpPr>
      <xdr:spPr>
        <a:xfrm>
          <a:off x="20134262" y="12361862"/>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4AA3CAB7-BB68-48C6-87D0-68153C99027E}"/>
            </a:ext>
          </a:extLst>
        </xdr:cNvPr>
        <xdr:cNvSpPr/>
      </xdr:nvSpPr>
      <xdr:spPr>
        <a:xfrm>
          <a:off x="12250737" y="12660312"/>
          <a:ext cx="4846638" cy="227488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C44DDB80-77EC-4663-9F5A-269EAD84AC78}"/>
            </a:ext>
          </a:extLst>
        </xdr:cNvPr>
        <xdr:cNvSpPr/>
      </xdr:nvSpPr>
      <xdr:spPr>
        <a:xfrm>
          <a:off x="17278350" y="12660312"/>
          <a:ext cx="5761037" cy="22748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C6DE0256-4051-4ECE-97FB-7EFCDF82EBED}"/>
            </a:ext>
          </a:extLst>
        </xdr:cNvPr>
        <xdr:cNvSpPr/>
      </xdr:nvSpPr>
      <xdr:spPr>
        <a:xfrm>
          <a:off x="17278350" y="12660312"/>
          <a:ext cx="363855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394F63C2-1AE3-4015-A7F7-504CDED2F0AE}"/>
            </a:ext>
          </a:extLst>
        </xdr:cNvPr>
        <xdr:cNvSpPr txBox="1"/>
      </xdr:nvSpPr>
      <xdr:spPr>
        <a:xfrm>
          <a:off x="17400587" y="12954000"/>
          <a:ext cx="5516563" cy="19319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令和３年度より</a:t>
          </a:r>
          <a:r>
            <a:rPr kumimoji="1" lang="en-US" altLang="ja-JP" sz="1100">
              <a:solidFill>
                <a:schemeClr val="dk1"/>
              </a:solidFill>
              <a:effectLst/>
              <a:latin typeface="+mn-lt"/>
              <a:ea typeface="+mn-ea"/>
              <a:cs typeface="+mn-cs"/>
            </a:rPr>
            <a:t>1.1pt</a:t>
          </a:r>
          <a:r>
            <a:rPr kumimoji="1" lang="ja-JP" altLang="ja-JP" sz="1100">
              <a:solidFill>
                <a:schemeClr val="dk1"/>
              </a:solidFill>
              <a:effectLst/>
              <a:latin typeface="+mn-lt"/>
              <a:ea typeface="+mn-ea"/>
              <a:cs typeface="+mn-cs"/>
            </a:rPr>
            <a:t>増加したものの、類似団体平均値を</a:t>
          </a:r>
          <a:r>
            <a:rPr kumimoji="1" lang="en-US" altLang="ja-JP" sz="1100">
              <a:solidFill>
                <a:schemeClr val="dk1"/>
              </a:solidFill>
              <a:effectLst/>
              <a:latin typeface="+mn-lt"/>
              <a:ea typeface="+mn-ea"/>
              <a:cs typeface="+mn-cs"/>
            </a:rPr>
            <a:t>0.5pt</a:t>
          </a:r>
          <a:r>
            <a:rPr kumimoji="1" lang="ja-JP" altLang="ja-JP" sz="1100">
              <a:solidFill>
                <a:schemeClr val="dk1"/>
              </a:solidFill>
              <a:effectLst/>
              <a:latin typeface="+mn-lt"/>
              <a:ea typeface="+mn-ea"/>
              <a:cs typeface="+mn-cs"/>
            </a:rPr>
            <a:t>下回っている。今後も職務・職責に応じた構造への転換を図り、職員給与の適正化に努める。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6A867A2-946A-4118-8B92-C9F50C6BC8F2}"/>
            </a:ext>
          </a:extLst>
        </xdr:cNvPr>
        <xdr:cNvCxnSpPr/>
      </xdr:nvCxnSpPr>
      <xdr:spPr>
        <a:xfrm>
          <a:off x="12250737" y="14935200"/>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658B1F72-D178-45EC-A7D6-C615C7784510}"/>
            </a:ext>
          </a:extLst>
        </xdr:cNvPr>
        <xdr:cNvSpPr txBox="1"/>
      </xdr:nvSpPr>
      <xdr:spPr>
        <a:xfrm>
          <a:off x="11526837"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1D4FF7FB-C039-4118-920E-A4868B4E455E}"/>
            </a:ext>
          </a:extLst>
        </xdr:cNvPr>
        <xdr:cNvCxnSpPr/>
      </xdr:nvCxnSpPr>
      <xdr:spPr>
        <a:xfrm>
          <a:off x="12250737" y="14609536"/>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862CFB04-9A55-4372-8887-A5C9C578C9C1}"/>
            </a:ext>
          </a:extLst>
        </xdr:cNvPr>
        <xdr:cNvSpPr txBox="1"/>
      </xdr:nvSpPr>
      <xdr:spPr>
        <a:xfrm>
          <a:off x="11526837" y="144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46C10B7C-8B92-488B-B4D1-1EBC0142770C}"/>
            </a:ext>
          </a:extLst>
        </xdr:cNvPr>
        <xdr:cNvCxnSpPr/>
      </xdr:nvCxnSpPr>
      <xdr:spPr>
        <a:xfrm>
          <a:off x="12250737" y="14288633"/>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C6878C42-D0E3-4977-876E-9028D3FD59D5}"/>
            </a:ext>
          </a:extLst>
        </xdr:cNvPr>
        <xdr:cNvSpPr txBox="1"/>
      </xdr:nvSpPr>
      <xdr:spPr>
        <a:xfrm>
          <a:off x="11526837" y="141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90C178BB-D0B4-4440-83CA-E4227CFA8743}"/>
            </a:ext>
          </a:extLst>
        </xdr:cNvPr>
        <xdr:cNvCxnSpPr/>
      </xdr:nvCxnSpPr>
      <xdr:spPr>
        <a:xfrm>
          <a:off x="12250737" y="13962969"/>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994C7D6-4454-49F3-84BC-B7836CF2F8F7}"/>
            </a:ext>
          </a:extLst>
        </xdr:cNvPr>
        <xdr:cNvSpPr txBox="1"/>
      </xdr:nvSpPr>
      <xdr:spPr>
        <a:xfrm>
          <a:off x="11526837" y="1383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32E84FD6-45A7-47C6-B3FC-61096355FDA6}"/>
            </a:ext>
          </a:extLst>
        </xdr:cNvPr>
        <xdr:cNvCxnSpPr/>
      </xdr:nvCxnSpPr>
      <xdr:spPr>
        <a:xfrm>
          <a:off x="12250737" y="13632543"/>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0BAB01F-692B-4056-847B-EC0E9248A311}"/>
            </a:ext>
          </a:extLst>
        </xdr:cNvPr>
        <xdr:cNvSpPr txBox="1"/>
      </xdr:nvSpPr>
      <xdr:spPr>
        <a:xfrm>
          <a:off x="11526837" y="1350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AC65FE0-3F8E-4FC5-A41A-C4CF637BA0ED}"/>
            </a:ext>
          </a:extLst>
        </xdr:cNvPr>
        <xdr:cNvCxnSpPr/>
      </xdr:nvCxnSpPr>
      <xdr:spPr>
        <a:xfrm>
          <a:off x="12250737" y="13306879"/>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B23B4C0-F168-4F28-B235-7613004ABA8D}"/>
            </a:ext>
          </a:extLst>
        </xdr:cNvPr>
        <xdr:cNvSpPr txBox="1"/>
      </xdr:nvSpPr>
      <xdr:spPr>
        <a:xfrm>
          <a:off x="11526837"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F0FD809E-4E51-4B4E-8BF9-8DC47D810EAD}"/>
            </a:ext>
          </a:extLst>
        </xdr:cNvPr>
        <xdr:cNvCxnSpPr/>
      </xdr:nvCxnSpPr>
      <xdr:spPr>
        <a:xfrm>
          <a:off x="12250737" y="12981214"/>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D93E37B4-2CE2-4351-AE9E-9916D649F086}"/>
            </a:ext>
          </a:extLst>
        </xdr:cNvPr>
        <xdr:cNvSpPr txBox="1"/>
      </xdr:nvSpPr>
      <xdr:spPr>
        <a:xfrm>
          <a:off x="11526837"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999C759-C4F8-407D-8DF0-2C0591EB2EDA}"/>
            </a:ext>
          </a:extLst>
        </xdr:cNvPr>
        <xdr:cNvCxnSpPr/>
      </xdr:nvCxnSpPr>
      <xdr:spPr>
        <a:xfrm>
          <a:off x="12250737" y="12660312"/>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116A0AA-DB25-42C8-A86A-222279938985}"/>
            </a:ext>
          </a:extLst>
        </xdr:cNvPr>
        <xdr:cNvSpPr txBox="1"/>
      </xdr:nvSpPr>
      <xdr:spPr>
        <a:xfrm>
          <a:off x="11526837" y="1252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1CBC305-9407-49C5-8085-0EEE05C5DD0B}"/>
            </a:ext>
          </a:extLst>
        </xdr:cNvPr>
        <xdr:cNvSpPr/>
      </xdr:nvSpPr>
      <xdr:spPr>
        <a:xfrm>
          <a:off x="12250737" y="12660312"/>
          <a:ext cx="4846638" cy="227488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6BBE7513-D733-4756-9B91-575D76A53644}"/>
            </a:ext>
          </a:extLst>
        </xdr:cNvPr>
        <xdr:cNvCxnSpPr/>
      </xdr:nvCxnSpPr>
      <xdr:spPr>
        <a:xfrm flipV="1">
          <a:off x="16251237" y="12926558"/>
          <a:ext cx="0" cy="1482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72806658-3E7C-40DB-9FB5-C97D3393948A}"/>
            </a:ext>
          </a:extLst>
        </xdr:cNvPr>
        <xdr:cNvSpPr txBox="1"/>
      </xdr:nvSpPr>
      <xdr:spPr>
        <a:xfrm>
          <a:off x="16335375" y="1438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9305C957-4B55-46F8-B592-F4C5D3C1EE90}"/>
            </a:ext>
          </a:extLst>
        </xdr:cNvPr>
        <xdr:cNvCxnSpPr/>
      </xdr:nvCxnSpPr>
      <xdr:spPr>
        <a:xfrm>
          <a:off x="16171862" y="1440928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98115694-9ECD-4529-959E-42D6744187B9}"/>
            </a:ext>
          </a:extLst>
        </xdr:cNvPr>
        <xdr:cNvSpPr txBox="1"/>
      </xdr:nvSpPr>
      <xdr:spPr>
        <a:xfrm>
          <a:off x="16335375" y="126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B18FD017-1CD9-4D70-87FC-61ECC7E7D854}"/>
            </a:ext>
          </a:extLst>
        </xdr:cNvPr>
        <xdr:cNvCxnSpPr/>
      </xdr:nvCxnSpPr>
      <xdr:spPr>
        <a:xfrm>
          <a:off x="16171862" y="1292655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47171</xdr:rowOff>
    </xdr:to>
    <xdr:cxnSp macro="">
      <xdr:nvCxnSpPr>
        <xdr:cNvPr id="258" name="直線コネクタ 257">
          <a:extLst>
            <a:ext uri="{FF2B5EF4-FFF2-40B4-BE49-F238E27FC236}">
              <a16:creationId xmlns:a16="http://schemas.microsoft.com/office/drawing/2014/main" id="{3D9DF78C-3D34-4287-8AC6-3C1C7AC253F3}"/>
            </a:ext>
          </a:extLst>
        </xdr:cNvPr>
        <xdr:cNvCxnSpPr/>
      </xdr:nvCxnSpPr>
      <xdr:spPr>
        <a:xfrm>
          <a:off x="15451137" y="13306879"/>
          <a:ext cx="800100" cy="1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E1694E27-B801-4721-83A1-50A5AC30D406}"/>
            </a:ext>
          </a:extLst>
        </xdr:cNvPr>
        <xdr:cNvSpPr txBox="1"/>
      </xdr:nvSpPr>
      <xdr:spPr>
        <a:xfrm>
          <a:off x="16335375" y="13499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A12E7EB6-135A-4E59-B045-59ED27D60EF7}"/>
            </a:ext>
          </a:extLst>
        </xdr:cNvPr>
        <xdr:cNvSpPr/>
      </xdr:nvSpPr>
      <xdr:spPr>
        <a:xfrm>
          <a:off x="16200437" y="13527087"/>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47171</xdr:rowOff>
    </xdr:to>
    <xdr:cxnSp macro="">
      <xdr:nvCxnSpPr>
        <xdr:cNvPr id="261" name="直線コネクタ 260">
          <a:extLst>
            <a:ext uri="{FF2B5EF4-FFF2-40B4-BE49-F238E27FC236}">
              <a16:creationId xmlns:a16="http://schemas.microsoft.com/office/drawing/2014/main" id="{4A14D27B-4619-45FC-B0B6-124A2BC553A9}"/>
            </a:ext>
          </a:extLst>
        </xdr:cNvPr>
        <xdr:cNvCxnSpPr/>
      </xdr:nvCxnSpPr>
      <xdr:spPr>
        <a:xfrm flipV="1">
          <a:off x="14600237" y="13306879"/>
          <a:ext cx="850900" cy="1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B3B2E2EC-87A7-4DE6-9C3F-4A9C4636A615}"/>
            </a:ext>
          </a:extLst>
        </xdr:cNvPr>
        <xdr:cNvSpPr/>
      </xdr:nvSpPr>
      <xdr:spPr>
        <a:xfrm>
          <a:off x="15400337" y="13544323"/>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7765027F-A041-400F-A813-2AB914D398C0}"/>
            </a:ext>
          </a:extLst>
        </xdr:cNvPr>
        <xdr:cNvSpPr txBox="1"/>
      </xdr:nvSpPr>
      <xdr:spPr>
        <a:xfrm>
          <a:off x="15089187" y="1362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4" name="直線コネクタ 263">
          <a:extLst>
            <a:ext uri="{FF2B5EF4-FFF2-40B4-BE49-F238E27FC236}">
              <a16:creationId xmlns:a16="http://schemas.microsoft.com/office/drawing/2014/main" id="{B9E9069C-D276-4662-97B7-468F8E0AF048}"/>
            </a:ext>
          </a:extLst>
        </xdr:cNvPr>
        <xdr:cNvCxnSpPr/>
      </xdr:nvCxnSpPr>
      <xdr:spPr>
        <a:xfrm flipV="1">
          <a:off x="13754100" y="13486946"/>
          <a:ext cx="846137"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56A887B0-29DC-4160-B9C3-67229972F664}"/>
            </a:ext>
          </a:extLst>
        </xdr:cNvPr>
        <xdr:cNvSpPr/>
      </xdr:nvSpPr>
      <xdr:spPr>
        <a:xfrm>
          <a:off x="14554200" y="13487854"/>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88411C83-8D99-4EA3-A3EB-8A90BCB31C5A}"/>
            </a:ext>
          </a:extLst>
        </xdr:cNvPr>
        <xdr:cNvSpPr txBox="1"/>
      </xdr:nvSpPr>
      <xdr:spPr>
        <a:xfrm>
          <a:off x="14238287" y="1357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64407</xdr:rowOff>
    </xdr:to>
    <xdr:cxnSp macro="">
      <xdr:nvCxnSpPr>
        <xdr:cNvPr id="267" name="直線コネクタ 266">
          <a:extLst>
            <a:ext uri="{FF2B5EF4-FFF2-40B4-BE49-F238E27FC236}">
              <a16:creationId xmlns:a16="http://schemas.microsoft.com/office/drawing/2014/main" id="{C387A5A7-F88A-4516-9CAE-0C54D8A5EC9A}"/>
            </a:ext>
          </a:extLst>
        </xdr:cNvPr>
        <xdr:cNvCxnSpPr/>
      </xdr:nvCxnSpPr>
      <xdr:spPr>
        <a:xfrm>
          <a:off x="12907962" y="13457237"/>
          <a:ext cx="846138"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F6AF6DB0-1459-44B1-ADBF-48DAD76C2EE6}"/>
            </a:ext>
          </a:extLst>
        </xdr:cNvPr>
        <xdr:cNvSpPr/>
      </xdr:nvSpPr>
      <xdr:spPr>
        <a:xfrm>
          <a:off x="13708062" y="13505089"/>
          <a:ext cx="9207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BA5AD0EF-9B61-4F3F-B249-26E663C603C1}"/>
            </a:ext>
          </a:extLst>
        </xdr:cNvPr>
        <xdr:cNvSpPr txBox="1"/>
      </xdr:nvSpPr>
      <xdr:spPr>
        <a:xfrm>
          <a:off x="13392150" y="1359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C94A423B-FB0D-45C4-97BD-AD3F17719C3B}"/>
            </a:ext>
          </a:extLst>
        </xdr:cNvPr>
        <xdr:cNvSpPr/>
      </xdr:nvSpPr>
      <xdr:spPr>
        <a:xfrm>
          <a:off x="12857162" y="13487854"/>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52E51BBF-89A2-4A9C-9E0E-6D3D415DEE1D}"/>
            </a:ext>
          </a:extLst>
        </xdr:cNvPr>
        <xdr:cNvSpPr txBox="1"/>
      </xdr:nvSpPr>
      <xdr:spPr>
        <a:xfrm>
          <a:off x="12546012" y="1357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76A6C93-B650-41F0-A965-5E3A3DC778BF}"/>
            </a:ext>
          </a:extLst>
        </xdr:cNvPr>
        <xdr:cNvSpPr txBox="1"/>
      </xdr:nvSpPr>
      <xdr:spPr>
        <a:xfrm>
          <a:off x="16040100"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D2A7378-7F70-46B7-B992-A1E2C5BDAE42}"/>
            </a:ext>
          </a:extLst>
        </xdr:cNvPr>
        <xdr:cNvSpPr txBox="1"/>
      </xdr:nvSpPr>
      <xdr:spPr>
        <a:xfrm>
          <a:off x="15240000"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26A4E1F-D476-4E9F-89AF-1C7DFA53C3D3}"/>
            </a:ext>
          </a:extLst>
        </xdr:cNvPr>
        <xdr:cNvSpPr txBox="1"/>
      </xdr:nvSpPr>
      <xdr:spPr>
        <a:xfrm>
          <a:off x="14403387"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9F5E98F-E97E-4AF1-85D7-207EA013546E}"/>
            </a:ext>
          </a:extLst>
        </xdr:cNvPr>
        <xdr:cNvSpPr txBox="1"/>
      </xdr:nvSpPr>
      <xdr:spPr>
        <a:xfrm>
          <a:off x="13552487"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8097BB9-8D56-4092-AB7A-48DC556EFCDF}"/>
            </a:ext>
          </a:extLst>
        </xdr:cNvPr>
        <xdr:cNvSpPr txBox="1"/>
      </xdr:nvSpPr>
      <xdr:spPr>
        <a:xfrm>
          <a:off x="12696825" y="14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7" name="楕円 276">
          <a:extLst>
            <a:ext uri="{FF2B5EF4-FFF2-40B4-BE49-F238E27FC236}">
              <a16:creationId xmlns:a16="http://schemas.microsoft.com/office/drawing/2014/main" id="{83B316B8-0054-4DFA-B386-B8532F3EBD4B}"/>
            </a:ext>
          </a:extLst>
        </xdr:cNvPr>
        <xdr:cNvSpPr/>
      </xdr:nvSpPr>
      <xdr:spPr>
        <a:xfrm>
          <a:off x="16200437" y="13440908"/>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8" name="給与水準   （国との比較）該当値テキスト">
          <a:extLst>
            <a:ext uri="{FF2B5EF4-FFF2-40B4-BE49-F238E27FC236}">
              <a16:creationId xmlns:a16="http://schemas.microsoft.com/office/drawing/2014/main" id="{371C3DBC-8327-4C3F-97F0-5C1F196A3357}"/>
            </a:ext>
          </a:extLst>
        </xdr:cNvPr>
        <xdr:cNvSpPr txBox="1"/>
      </xdr:nvSpPr>
      <xdr:spPr>
        <a:xfrm>
          <a:off x="16335375" y="1329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9" name="楕円 278">
          <a:extLst>
            <a:ext uri="{FF2B5EF4-FFF2-40B4-BE49-F238E27FC236}">
              <a16:creationId xmlns:a16="http://schemas.microsoft.com/office/drawing/2014/main" id="{94055BE6-6FE5-4D7C-A304-9D2CF9456F3C}"/>
            </a:ext>
          </a:extLst>
        </xdr:cNvPr>
        <xdr:cNvSpPr/>
      </xdr:nvSpPr>
      <xdr:spPr>
        <a:xfrm>
          <a:off x="15400337" y="13270366"/>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0" name="テキスト ボックス 279">
          <a:extLst>
            <a:ext uri="{FF2B5EF4-FFF2-40B4-BE49-F238E27FC236}">
              <a16:creationId xmlns:a16="http://schemas.microsoft.com/office/drawing/2014/main" id="{A73ACE00-D417-4E93-811B-99975CC94324}"/>
            </a:ext>
          </a:extLst>
        </xdr:cNvPr>
        <xdr:cNvSpPr txBox="1"/>
      </xdr:nvSpPr>
      <xdr:spPr>
        <a:xfrm>
          <a:off x="15089187" y="1304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1" name="楕円 280">
          <a:extLst>
            <a:ext uri="{FF2B5EF4-FFF2-40B4-BE49-F238E27FC236}">
              <a16:creationId xmlns:a16="http://schemas.microsoft.com/office/drawing/2014/main" id="{14DA7E0E-7233-489E-8AD9-BCB75A25427D}"/>
            </a:ext>
          </a:extLst>
        </xdr:cNvPr>
        <xdr:cNvSpPr/>
      </xdr:nvSpPr>
      <xdr:spPr>
        <a:xfrm>
          <a:off x="14554200" y="13440908"/>
          <a:ext cx="9683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2" name="テキスト ボックス 281">
          <a:extLst>
            <a:ext uri="{FF2B5EF4-FFF2-40B4-BE49-F238E27FC236}">
              <a16:creationId xmlns:a16="http://schemas.microsoft.com/office/drawing/2014/main" id="{BDD6C420-F92B-4705-9FF5-CDFF56E315E2}"/>
            </a:ext>
          </a:extLst>
        </xdr:cNvPr>
        <xdr:cNvSpPr txBox="1"/>
      </xdr:nvSpPr>
      <xdr:spPr>
        <a:xfrm>
          <a:off x="14238287" y="1322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3" name="楕円 282">
          <a:extLst>
            <a:ext uri="{FF2B5EF4-FFF2-40B4-BE49-F238E27FC236}">
              <a16:creationId xmlns:a16="http://schemas.microsoft.com/office/drawing/2014/main" id="{A718E054-813A-481D-839C-38A4BC5D038F}"/>
            </a:ext>
          </a:extLst>
        </xdr:cNvPr>
        <xdr:cNvSpPr/>
      </xdr:nvSpPr>
      <xdr:spPr>
        <a:xfrm>
          <a:off x="13708062" y="13458144"/>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4" name="テキスト ボックス 283">
          <a:extLst>
            <a:ext uri="{FF2B5EF4-FFF2-40B4-BE49-F238E27FC236}">
              <a16:creationId xmlns:a16="http://schemas.microsoft.com/office/drawing/2014/main" id="{A34F9CEE-E358-46C3-9C6D-197D12E0BBF2}"/>
            </a:ext>
          </a:extLst>
        </xdr:cNvPr>
        <xdr:cNvSpPr txBox="1"/>
      </xdr:nvSpPr>
      <xdr:spPr>
        <a:xfrm>
          <a:off x="13392150" y="1324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5" name="楕円 284">
          <a:extLst>
            <a:ext uri="{FF2B5EF4-FFF2-40B4-BE49-F238E27FC236}">
              <a16:creationId xmlns:a16="http://schemas.microsoft.com/office/drawing/2014/main" id="{292EC920-0CB7-4E5D-A3AD-1B859804C3C4}"/>
            </a:ext>
          </a:extLst>
        </xdr:cNvPr>
        <xdr:cNvSpPr/>
      </xdr:nvSpPr>
      <xdr:spPr>
        <a:xfrm>
          <a:off x="12857162" y="13411200"/>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9A433E9-010B-42AA-8055-291492B7B20E}"/>
            </a:ext>
          </a:extLst>
        </xdr:cNvPr>
        <xdr:cNvSpPr txBox="1"/>
      </xdr:nvSpPr>
      <xdr:spPr>
        <a:xfrm>
          <a:off x="12546012" y="1319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926BED83-A155-41FE-983A-E964E7F5ABD1}"/>
            </a:ext>
          </a:extLst>
        </xdr:cNvPr>
        <xdr:cNvSpPr/>
      </xdr:nvSpPr>
      <xdr:spPr>
        <a:xfrm>
          <a:off x="12250737" y="8345487"/>
          <a:ext cx="4846638"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E7E5401F-F35D-42F6-B3AD-D6DD88645455}"/>
            </a:ext>
          </a:extLst>
        </xdr:cNvPr>
        <xdr:cNvSpPr txBox="1"/>
      </xdr:nvSpPr>
      <xdr:spPr>
        <a:xfrm>
          <a:off x="12746227" y="8688387"/>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773605B-A806-409A-8C9C-931AD2A16FE8}"/>
            </a:ext>
          </a:extLst>
        </xdr:cNvPr>
        <xdr:cNvSpPr txBox="1"/>
      </xdr:nvSpPr>
      <xdr:spPr>
        <a:xfrm>
          <a:off x="15022324"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5C8BFFA-96B1-4E69-A5F1-7FEFB2918A15}"/>
            </a:ext>
          </a:extLst>
        </xdr:cNvPr>
        <xdr:cNvSpPr/>
      </xdr:nvSpPr>
      <xdr:spPr>
        <a:xfrm>
          <a:off x="17165637" y="858043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23E38D5-8E19-4008-9007-F37D1A3E3302}"/>
            </a:ext>
          </a:extLst>
        </xdr:cNvPr>
        <xdr:cNvSpPr/>
      </xdr:nvSpPr>
      <xdr:spPr>
        <a:xfrm>
          <a:off x="17165637" y="8761412"/>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CB15671-2867-489A-A29F-73BFF716E8D1}"/>
            </a:ext>
          </a:extLst>
        </xdr:cNvPr>
        <xdr:cNvSpPr/>
      </xdr:nvSpPr>
      <xdr:spPr>
        <a:xfrm>
          <a:off x="18735675" y="8580437"/>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28BB5341-FC76-4ECA-9ED0-28BACEE06203}"/>
            </a:ext>
          </a:extLst>
        </xdr:cNvPr>
        <xdr:cNvSpPr/>
      </xdr:nvSpPr>
      <xdr:spPr>
        <a:xfrm>
          <a:off x="18735675" y="8761412"/>
          <a:ext cx="1217612"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497C51C-2A37-4985-9D8E-C416FFBA0A47}"/>
            </a:ext>
          </a:extLst>
        </xdr:cNvPr>
        <xdr:cNvSpPr/>
      </xdr:nvSpPr>
      <xdr:spPr>
        <a:xfrm>
          <a:off x="20134262" y="8580437"/>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CC9C4F4-B7E2-477D-AA74-E2BE9721AD9D}"/>
            </a:ext>
          </a:extLst>
        </xdr:cNvPr>
        <xdr:cNvSpPr/>
      </xdr:nvSpPr>
      <xdr:spPr>
        <a:xfrm>
          <a:off x="20134262" y="8761412"/>
          <a:ext cx="121285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468EE73-D3D5-439D-BD45-6BECCF90D198}"/>
            </a:ext>
          </a:extLst>
        </xdr:cNvPr>
        <xdr:cNvSpPr/>
      </xdr:nvSpPr>
      <xdr:spPr>
        <a:xfrm>
          <a:off x="12250737" y="9069387"/>
          <a:ext cx="4846638" cy="2265363"/>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8028937-F23E-44D1-88D7-10A8AD6828CC}"/>
            </a:ext>
          </a:extLst>
        </xdr:cNvPr>
        <xdr:cNvSpPr/>
      </xdr:nvSpPr>
      <xdr:spPr>
        <a:xfrm>
          <a:off x="17278350" y="9069387"/>
          <a:ext cx="5761037" cy="22653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E520990-289C-4636-B726-FF68A7CD1C09}"/>
            </a:ext>
          </a:extLst>
        </xdr:cNvPr>
        <xdr:cNvSpPr/>
      </xdr:nvSpPr>
      <xdr:spPr>
        <a:xfrm>
          <a:off x="17278350" y="9069387"/>
          <a:ext cx="363855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1B693FE-0382-45FC-B32D-F35D484D8C47}"/>
            </a:ext>
          </a:extLst>
        </xdr:cNvPr>
        <xdr:cNvSpPr txBox="1"/>
      </xdr:nvSpPr>
      <xdr:spPr>
        <a:xfrm>
          <a:off x="17400587" y="9363075"/>
          <a:ext cx="5516563" cy="192246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令和３年度より</a:t>
          </a:r>
          <a:r>
            <a:rPr kumimoji="1" lang="en-US" altLang="ja-JP" sz="1100">
              <a:solidFill>
                <a:schemeClr val="dk1"/>
              </a:solidFill>
              <a:effectLst/>
              <a:latin typeface="+mn-lt"/>
              <a:ea typeface="+mn-ea"/>
              <a:cs typeface="+mn-cs"/>
            </a:rPr>
            <a:t>0.2pt</a:t>
          </a:r>
          <a:r>
            <a:rPr kumimoji="1" lang="ja-JP" altLang="ja-JP" sz="1100">
              <a:solidFill>
                <a:schemeClr val="dk1"/>
              </a:solidFill>
              <a:effectLst/>
              <a:latin typeface="+mn-lt"/>
              <a:ea typeface="+mn-ea"/>
              <a:cs typeface="+mn-cs"/>
            </a:rPr>
            <a:t>増加したものの、類似団体平均値を</a:t>
          </a:r>
          <a:r>
            <a:rPr kumimoji="1" lang="en-US" altLang="ja-JP" sz="1100">
              <a:solidFill>
                <a:schemeClr val="dk1"/>
              </a:solidFill>
              <a:effectLst/>
              <a:latin typeface="+mn-lt"/>
              <a:ea typeface="+mn-ea"/>
              <a:cs typeface="+mn-cs"/>
            </a:rPr>
            <a:t>0.03pt</a:t>
          </a:r>
          <a:r>
            <a:rPr kumimoji="1" lang="ja-JP" altLang="ja-JP" sz="1100">
              <a:solidFill>
                <a:schemeClr val="dk1"/>
              </a:solidFill>
              <a:effectLst/>
              <a:latin typeface="+mn-lt"/>
              <a:ea typeface="+mn-ea"/>
              <a:cs typeface="+mn-cs"/>
            </a:rPr>
            <a:t>下回っている。今後も、住民サービスを低下させないよう、職員数の適正化に努める。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D97C445-1CC4-4BDE-A95D-9EB23C71ED0B}"/>
            </a:ext>
          </a:extLst>
        </xdr:cNvPr>
        <xdr:cNvSpPr txBox="1"/>
      </xdr:nvSpPr>
      <xdr:spPr>
        <a:xfrm>
          <a:off x="12212637" y="888841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93332C1-126F-4605-892D-0AB93A472414}"/>
            </a:ext>
          </a:extLst>
        </xdr:cNvPr>
        <xdr:cNvCxnSpPr/>
      </xdr:nvCxnSpPr>
      <xdr:spPr>
        <a:xfrm>
          <a:off x="12250737" y="11334750"/>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B81A3556-8887-444A-B797-F814E27F200F}"/>
            </a:ext>
          </a:extLst>
        </xdr:cNvPr>
        <xdr:cNvSpPr txBox="1"/>
      </xdr:nvSpPr>
      <xdr:spPr>
        <a:xfrm>
          <a:off x="11526837"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76DF3FE-7FC4-4CA0-AE4D-23C0990E5C47}"/>
            </a:ext>
          </a:extLst>
        </xdr:cNvPr>
        <xdr:cNvCxnSpPr/>
      </xdr:nvCxnSpPr>
      <xdr:spPr>
        <a:xfrm>
          <a:off x="12250737" y="10961158"/>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E80CC2E-8E9E-4AB1-B9E0-EA22B6C1BE09}"/>
            </a:ext>
          </a:extLst>
        </xdr:cNvPr>
        <xdr:cNvSpPr txBox="1"/>
      </xdr:nvSpPr>
      <xdr:spPr>
        <a:xfrm>
          <a:off x="11526837" y="108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B70F0199-67FA-4E26-940F-FEE12C852682}"/>
            </a:ext>
          </a:extLst>
        </xdr:cNvPr>
        <xdr:cNvCxnSpPr/>
      </xdr:nvCxnSpPr>
      <xdr:spPr>
        <a:xfrm>
          <a:off x="12250737" y="10582804"/>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717DE32D-05A5-41D9-A89F-532382543C66}"/>
            </a:ext>
          </a:extLst>
        </xdr:cNvPr>
        <xdr:cNvSpPr txBox="1"/>
      </xdr:nvSpPr>
      <xdr:spPr>
        <a:xfrm>
          <a:off x="11526837" y="1045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9403E9F5-B814-4993-BC20-A1CF28382141}"/>
            </a:ext>
          </a:extLst>
        </xdr:cNvPr>
        <xdr:cNvCxnSpPr/>
      </xdr:nvCxnSpPr>
      <xdr:spPr>
        <a:xfrm>
          <a:off x="12250737" y="1019968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349D549F-7F7B-464F-9293-C1C4D90048BE}"/>
            </a:ext>
          </a:extLst>
        </xdr:cNvPr>
        <xdr:cNvSpPr txBox="1"/>
      </xdr:nvSpPr>
      <xdr:spPr>
        <a:xfrm>
          <a:off x="11526837" y="1006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CA7A1D8-425A-4C7F-8478-2D30C25AF6B1}"/>
            </a:ext>
          </a:extLst>
        </xdr:cNvPr>
        <xdr:cNvCxnSpPr/>
      </xdr:nvCxnSpPr>
      <xdr:spPr>
        <a:xfrm>
          <a:off x="12250737" y="9821333"/>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64B3C4BE-14CB-4AFD-B58E-4BC50E3B57C7}"/>
            </a:ext>
          </a:extLst>
        </xdr:cNvPr>
        <xdr:cNvSpPr txBox="1"/>
      </xdr:nvSpPr>
      <xdr:spPr>
        <a:xfrm>
          <a:off x="11526837"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334328EC-A052-4906-87A5-13B91A3B107E}"/>
            </a:ext>
          </a:extLst>
        </xdr:cNvPr>
        <xdr:cNvCxnSpPr/>
      </xdr:nvCxnSpPr>
      <xdr:spPr>
        <a:xfrm>
          <a:off x="12250737" y="943821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E5593388-4D88-46A6-A83E-B072D71FAF52}"/>
            </a:ext>
          </a:extLst>
        </xdr:cNvPr>
        <xdr:cNvSpPr txBox="1"/>
      </xdr:nvSpPr>
      <xdr:spPr>
        <a:xfrm>
          <a:off x="11526837"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F7B8DEBC-5186-42DB-89F8-9CAC88110878}"/>
            </a:ext>
          </a:extLst>
        </xdr:cNvPr>
        <xdr:cNvCxnSpPr/>
      </xdr:nvCxnSpPr>
      <xdr:spPr>
        <a:xfrm>
          <a:off x="12250737" y="906938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3E7284D-4772-459A-BF02-8DF431D725AC}"/>
            </a:ext>
          </a:extLst>
        </xdr:cNvPr>
        <xdr:cNvSpPr/>
      </xdr:nvSpPr>
      <xdr:spPr>
        <a:xfrm>
          <a:off x="12250737" y="9069387"/>
          <a:ext cx="4846638" cy="226536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6B4261C5-D63A-4BDD-968E-354D6AAF4B30}"/>
            </a:ext>
          </a:extLst>
        </xdr:cNvPr>
        <xdr:cNvCxnSpPr/>
      </xdr:nvCxnSpPr>
      <xdr:spPr>
        <a:xfrm flipV="1">
          <a:off x="16251237" y="9639363"/>
          <a:ext cx="0" cy="1245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8D4CDF7E-19D7-4DAE-AEDA-D70E134C5A08}"/>
            </a:ext>
          </a:extLst>
        </xdr:cNvPr>
        <xdr:cNvSpPr txBox="1"/>
      </xdr:nvSpPr>
      <xdr:spPr>
        <a:xfrm>
          <a:off x="16335375" y="108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FDABF295-39EF-40BE-91B9-290E7824E026}"/>
            </a:ext>
          </a:extLst>
        </xdr:cNvPr>
        <xdr:cNvCxnSpPr/>
      </xdr:nvCxnSpPr>
      <xdr:spPr>
        <a:xfrm>
          <a:off x="16171862" y="1088508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76EE5396-58B8-40EB-A4B2-925BB0054FA3}"/>
            </a:ext>
          </a:extLst>
        </xdr:cNvPr>
        <xdr:cNvSpPr txBox="1"/>
      </xdr:nvSpPr>
      <xdr:spPr>
        <a:xfrm>
          <a:off x="16335375" y="93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6671BB77-435B-438D-9F05-27852B6CB466}"/>
            </a:ext>
          </a:extLst>
        </xdr:cNvPr>
        <xdr:cNvCxnSpPr/>
      </xdr:nvCxnSpPr>
      <xdr:spPr>
        <a:xfrm>
          <a:off x="16171862" y="963936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61997</xdr:rowOff>
    </xdr:from>
    <xdr:to>
      <xdr:col>81</xdr:col>
      <xdr:colOff>44450</xdr:colOff>
      <xdr:row>60</xdr:row>
      <xdr:rowOff>70041</xdr:rowOff>
    </xdr:to>
    <xdr:cxnSp macro="">
      <xdr:nvCxnSpPr>
        <xdr:cNvPr id="320" name="直線コネクタ 319">
          <a:extLst>
            <a:ext uri="{FF2B5EF4-FFF2-40B4-BE49-F238E27FC236}">
              <a16:creationId xmlns:a16="http://schemas.microsoft.com/office/drawing/2014/main" id="{67353436-C6EC-420B-B1AE-5D7296635CA0}"/>
            </a:ext>
          </a:extLst>
        </xdr:cNvPr>
        <xdr:cNvCxnSpPr/>
      </xdr:nvCxnSpPr>
      <xdr:spPr>
        <a:xfrm>
          <a:off x="15451137" y="9782259"/>
          <a:ext cx="8001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DC14D210-0B7C-48E2-BC9D-03BF6DE810E2}"/>
            </a:ext>
          </a:extLst>
        </xdr:cNvPr>
        <xdr:cNvSpPr txBox="1"/>
      </xdr:nvSpPr>
      <xdr:spPr>
        <a:xfrm>
          <a:off x="16335375" y="971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DD905398-F7F8-41FB-BC44-8F46A46ADF4A}"/>
            </a:ext>
          </a:extLst>
        </xdr:cNvPr>
        <xdr:cNvSpPr/>
      </xdr:nvSpPr>
      <xdr:spPr>
        <a:xfrm>
          <a:off x="16200437" y="9735947"/>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57976</xdr:rowOff>
    </xdr:from>
    <xdr:to>
      <xdr:col>77</xdr:col>
      <xdr:colOff>44450</xdr:colOff>
      <xdr:row>60</xdr:row>
      <xdr:rowOff>61997</xdr:rowOff>
    </xdr:to>
    <xdr:cxnSp macro="">
      <xdr:nvCxnSpPr>
        <xdr:cNvPr id="323" name="直線コネクタ 322">
          <a:extLst>
            <a:ext uri="{FF2B5EF4-FFF2-40B4-BE49-F238E27FC236}">
              <a16:creationId xmlns:a16="http://schemas.microsoft.com/office/drawing/2014/main" id="{1B80E14B-8EFE-4768-AA46-C9AD8519E293}"/>
            </a:ext>
          </a:extLst>
        </xdr:cNvPr>
        <xdr:cNvCxnSpPr/>
      </xdr:nvCxnSpPr>
      <xdr:spPr>
        <a:xfrm>
          <a:off x="14600237" y="9773476"/>
          <a:ext cx="8509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A256EB5-C0C8-466E-A236-9CECE36A58AF}"/>
            </a:ext>
          </a:extLst>
        </xdr:cNvPr>
        <xdr:cNvSpPr/>
      </xdr:nvSpPr>
      <xdr:spPr>
        <a:xfrm>
          <a:off x="15400337" y="9736285"/>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C53AEFEF-A6DF-421A-B886-EF7FA95A062E}"/>
            </a:ext>
          </a:extLst>
        </xdr:cNvPr>
        <xdr:cNvSpPr txBox="1"/>
      </xdr:nvSpPr>
      <xdr:spPr>
        <a:xfrm>
          <a:off x="15089187" y="981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57976</xdr:rowOff>
    </xdr:from>
    <xdr:to>
      <xdr:col>72</xdr:col>
      <xdr:colOff>203200</xdr:colOff>
      <xdr:row>60</xdr:row>
      <xdr:rowOff>59182</xdr:rowOff>
    </xdr:to>
    <xdr:cxnSp macro="">
      <xdr:nvCxnSpPr>
        <xdr:cNvPr id="326" name="直線コネクタ 325">
          <a:extLst>
            <a:ext uri="{FF2B5EF4-FFF2-40B4-BE49-F238E27FC236}">
              <a16:creationId xmlns:a16="http://schemas.microsoft.com/office/drawing/2014/main" id="{6F043C35-707F-47FC-BD5F-A5D72FEA164C}"/>
            </a:ext>
          </a:extLst>
        </xdr:cNvPr>
        <xdr:cNvCxnSpPr/>
      </xdr:nvCxnSpPr>
      <xdr:spPr>
        <a:xfrm flipV="1">
          <a:off x="13754100" y="9773476"/>
          <a:ext cx="846137"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303B106-F5FC-4348-B838-EA375D943962}"/>
            </a:ext>
          </a:extLst>
        </xdr:cNvPr>
        <xdr:cNvSpPr/>
      </xdr:nvSpPr>
      <xdr:spPr>
        <a:xfrm>
          <a:off x="14554200" y="9754849"/>
          <a:ext cx="9683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7A2CAE78-5347-40E7-9CB6-D411B02DB1B2}"/>
            </a:ext>
          </a:extLst>
        </xdr:cNvPr>
        <xdr:cNvSpPr txBox="1"/>
      </xdr:nvSpPr>
      <xdr:spPr>
        <a:xfrm>
          <a:off x="14238287" y="98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57976</xdr:rowOff>
    </xdr:from>
    <xdr:to>
      <xdr:col>68</xdr:col>
      <xdr:colOff>152400</xdr:colOff>
      <xdr:row>60</xdr:row>
      <xdr:rowOff>59182</xdr:rowOff>
    </xdr:to>
    <xdr:cxnSp macro="">
      <xdr:nvCxnSpPr>
        <xdr:cNvPr id="329" name="直線コネクタ 328">
          <a:extLst>
            <a:ext uri="{FF2B5EF4-FFF2-40B4-BE49-F238E27FC236}">
              <a16:creationId xmlns:a16="http://schemas.microsoft.com/office/drawing/2014/main" id="{F681B0C6-D396-4FCC-B78D-74EBC4FA97AD}"/>
            </a:ext>
          </a:extLst>
        </xdr:cNvPr>
        <xdr:cNvCxnSpPr/>
      </xdr:nvCxnSpPr>
      <xdr:spPr>
        <a:xfrm>
          <a:off x="12907962" y="9773476"/>
          <a:ext cx="846138"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3CD6E0F4-C779-4E3F-9163-C559DBA33778}"/>
            </a:ext>
          </a:extLst>
        </xdr:cNvPr>
        <xdr:cNvSpPr/>
      </xdr:nvSpPr>
      <xdr:spPr>
        <a:xfrm>
          <a:off x="13708062" y="9744794"/>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BBD3189-2E14-4644-8E9B-867E0887A493}"/>
            </a:ext>
          </a:extLst>
        </xdr:cNvPr>
        <xdr:cNvSpPr txBox="1"/>
      </xdr:nvSpPr>
      <xdr:spPr>
        <a:xfrm>
          <a:off x="13392150" y="983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BCCEED88-F021-408F-9EFF-F444858F2350}"/>
            </a:ext>
          </a:extLst>
        </xdr:cNvPr>
        <xdr:cNvSpPr/>
      </xdr:nvSpPr>
      <xdr:spPr>
        <a:xfrm>
          <a:off x="12857162" y="974633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494C3CF1-16AC-40DE-B47D-12254D814104}"/>
            </a:ext>
          </a:extLst>
        </xdr:cNvPr>
        <xdr:cNvSpPr txBox="1"/>
      </xdr:nvSpPr>
      <xdr:spPr>
        <a:xfrm>
          <a:off x="12546012" y="98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83869E6-107B-49ED-92C9-9A721F5B29E6}"/>
            </a:ext>
          </a:extLst>
        </xdr:cNvPr>
        <xdr:cNvSpPr txBox="1"/>
      </xdr:nvSpPr>
      <xdr:spPr>
        <a:xfrm>
          <a:off x="1604010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4653AA6-9EBE-43AD-B7AD-7BBFD9FE6386}"/>
            </a:ext>
          </a:extLst>
        </xdr:cNvPr>
        <xdr:cNvSpPr txBox="1"/>
      </xdr:nvSpPr>
      <xdr:spPr>
        <a:xfrm>
          <a:off x="1524000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28C11F3-66C7-4ED8-AC99-8F327BB6B95F}"/>
            </a:ext>
          </a:extLst>
        </xdr:cNvPr>
        <xdr:cNvSpPr txBox="1"/>
      </xdr:nvSpPr>
      <xdr:spPr>
        <a:xfrm>
          <a:off x="14403387"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13BC5F7-10F1-456F-BAE0-E669C556D3CC}"/>
            </a:ext>
          </a:extLst>
        </xdr:cNvPr>
        <xdr:cNvSpPr txBox="1"/>
      </xdr:nvSpPr>
      <xdr:spPr>
        <a:xfrm>
          <a:off x="13552487"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17752CF-2CA5-4258-BD68-D22C50E4332F}"/>
            </a:ext>
          </a:extLst>
        </xdr:cNvPr>
        <xdr:cNvSpPr txBox="1"/>
      </xdr:nvSpPr>
      <xdr:spPr>
        <a:xfrm>
          <a:off x="1269682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19241</xdr:rowOff>
    </xdr:from>
    <xdr:to>
      <xdr:col>81</xdr:col>
      <xdr:colOff>95250</xdr:colOff>
      <xdr:row>60</xdr:row>
      <xdr:rowOff>120841</xdr:rowOff>
    </xdr:to>
    <xdr:sp macro="" textlink="">
      <xdr:nvSpPr>
        <xdr:cNvPr id="339" name="楕円 338">
          <a:extLst>
            <a:ext uri="{FF2B5EF4-FFF2-40B4-BE49-F238E27FC236}">
              <a16:creationId xmlns:a16="http://schemas.microsoft.com/office/drawing/2014/main" id="{B506140E-943C-43CD-8974-33DA5CBDE460}"/>
            </a:ext>
          </a:extLst>
        </xdr:cNvPr>
        <xdr:cNvSpPr/>
      </xdr:nvSpPr>
      <xdr:spPr>
        <a:xfrm>
          <a:off x="16200437" y="9734741"/>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35768</xdr:rowOff>
    </xdr:from>
    <xdr:ext cx="762000" cy="259045"/>
    <xdr:sp macro="" textlink="">
      <xdr:nvSpPr>
        <xdr:cNvPr id="340" name="定員管理の状況該当値テキスト">
          <a:extLst>
            <a:ext uri="{FF2B5EF4-FFF2-40B4-BE49-F238E27FC236}">
              <a16:creationId xmlns:a16="http://schemas.microsoft.com/office/drawing/2014/main" id="{69AD70CA-CF8B-4A53-99F6-CDC37E539A5D}"/>
            </a:ext>
          </a:extLst>
        </xdr:cNvPr>
        <xdr:cNvSpPr txBox="1"/>
      </xdr:nvSpPr>
      <xdr:spPr>
        <a:xfrm>
          <a:off x="16335375" y="95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11197</xdr:rowOff>
    </xdr:from>
    <xdr:to>
      <xdr:col>77</xdr:col>
      <xdr:colOff>95250</xdr:colOff>
      <xdr:row>60</xdr:row>
      <xdr:rowOff>112797</xdr:rowOff>
    </xdr:to>
    <xdr:sp macro="" textlink="">
      <xdr:nvSpPr>
        <xdr:cNvPr id="341" name="楕円 340">
          <a:extLst>
            <a:ext uri="{FF2B5EF4-FFF2-40B4-BE49-F238E27FC236}">
              <a16:creationId xmlns:a16="http://schemas.microsoft.com/office/drawing/2014/main" id="{76EC013D-B548-4C1D-BBB5-E69BEF6DE21B}"/>
            </a:ext>
          </a:extLst>
        </xdr:cNvPr>
        <xdr:cNvSpPr/>
      </xdr:nvSpPr>
      <xdr:spPr>
        <a:xfrm>
          <a:off x="15400337" y="9726697"/>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122974</xdr:rowOff>
    </xdr:from>
    <xdr:ext cx="736600" cy="259045"/>
    <xdr:sp macro="" textlink="">
      <xdr:nvSpPr>
        <xdr:cNvPr id="342" name="テキスト ボックス 341">
          <a:extLst>
            <a:ext uri="{FF2B5EF4-FFF2-40B4-BE49-F238E27FC236}">
              <a16:creationId xmlns:a16="http://schemas.microsoft.com/office/drawing/2014/main" id="{ECDC3336-5391-4542-998E-9D95EA816452}"/>
            </a:ext>
          </a:extLst>
        </xdr:cNvPr>
        <xdr:cNvSpPr txBox="1"/>
      </xdr:nvSpPr>
      <xdr:spPr>
        <a:xfrm>
          <a:off x="15089187" y="951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7176</xdr:rowOff>
    </xdr:from>
    <xdr:to>
      <xdr:col>73</xdr:col>
      <xdr:colOff>44450</xdr:colOff>
      <xdr:row>60</xdr:row>
      <xdr:rowOff>108776</xdr:rowOff>
    </xdr:to>
    <xdr:sp macro="" textlink="">
      <xdr:nvSpPr>
        <xdr:cNvPr id="343" name="楕円 342">
          <a:extLst>
            <a:ext uri="{FF2B5EF4-FFF2-40B4-BE49-F238E27FC236}">
              <a16:creationId xmlns:a16="http://schemas.microsoft.com/office/drawing/2014/main" id="{628E8581-7A9E-4ACB-99D3-220370562DED}"/>
            </a:ext>
          </a:extLst>
        </xdr:cNvPr>
        <xdr:cNvSpPr/>
      </xdr:nvSpPr>
      <xdr:spPr>
        <a:xfrm>
          <a:off x="14554200" y="9722676"/>
          <a:ext cx="96837"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118953</xdr:rowOff>
    </xdr:from>
    <xdr:ext cx="762000" cy="259045"/>
    <xdr:sp macro="" textlink="">
      <xdr:nvSpPr>
        <xdr:cNvPr id="344" name="テキスト ボックス 343">
          <a:extLst>
            <a:ext uri="{FF2B5EF4-FFF2-40B4-BE49-F238E27FC236}">
              <a16:creationId xmlns:a16="http://schemas.microsoft.com/office/drawing/2014/main" id="{61316AB6-18FD-457E-9628-D03FB9A31C22}"/>
            </a:ext>
          </a:extLst>
        </xdr:cNvPr>
        <xdr:cNvSpPr txBox="1"/>
      </xdr:nvSpPr>
      <xdr:spPr>
        <a:xfrm>
          <a:off x="14238287" y="95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45" name="楕円 344">
          <a:extLst>
            <a:ext uri="{FF2B5EF4-FFF2-40B4-BE49-F238E27FC236}">
              <a16:creationId xmlns:a16="http://schemas.microsoft.com/office/drawing/2014/main" id="{29325342-F92A-48C2-9B0E-1F7C188F0C9E}"/>
            </a:ext>
          </a:extLst>
        </xdr:cNvPr>
        <xdr:cNvSpPr/>
      </xdr:nvSpPr>
      <xdr:spPr>
        <a:xfrm>
          <a:off x="13708062" y="9723882"/>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46" name="テキスト ボックス 345">
          <a:extLst>
            <a:ext uri="{FF2B5EF4-FFF2-40B4-BE49-F238E27FC236}">
              <a16:creationId xmlns:a16="http://schemas.microsoft.com/office/drawing/2014/main" id="{2F9B9C21-EB01-40F4-BE2F-987E7B4E1D0C}"/>
            </a:ext>
          </a:extLst>
        </xdr:cNvPr>
        <xdr:cNvSpPr txBox="1"/>
      </xdr:nvSpPr>
      <xdr:spPr>
        <a:xfrm>
          <a:off x="13392150" y="951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7176</xdr:rowOff>
    </xdr:from>
    <xdr:to>
      <xdr:col>64</xdr:col>
      <xdr:colOff>152400</xdr:colOff>
      <xdr:row>60</xdr:row>
      <xdr:rowOff>108776</xdr:rowOff>
    </xdr:to>
    <xdr:sp macro="" textlink="">
      <xdr:nvSpPr>
        <xdr:cNvPr id="347" name="楕円 346">
          <a:extLst>
            <a:ext uri="{FF2B5EF4-FFF2-40B4-BE49-F238E27FC236}">
              <a16:creationId xmlns:a16="http://schemas.microsoft.com/office/drawing/2014/main" id="{ED846914-CAC5-4973-A26E-3E41C540ADB6}"/>
            </a:ext>
          </a:extLst>
        </xdr:cNvPr>
        <xdr:cNvSpPr/>
      </xdr:nvSpPr>
      <xdr:spPr>
        <a:xfrm>
          <a:off x="12857162" y="9722676"/>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118953</xdr:rowOff>
    </xdr:from>
    <xdr:ext cx="762000" cy="259045"/>
    <xdr:sp macro="" textlink="">
      <xdr:nvSpPr>
        <xdr:cNvPr id="348" name="テキスト ボックス 347">
          <a:extLst>
            <a:ext uri="{FF2B5EF4-FFF2-40B4-BE49-F238E27FC236}">
              <a16:creationId xmlns:a16="http://schemas.microsoft.com/office/drawing/2014/main" id="{DA287DEF-DAC7-4240-B856-2C143121CD0B}"/>
            </a:ext>
          </a:extLst>
        </xdr:cNvPr>
        <xdr:cNvSpPr txBox="1"/>
      </xdr:nvSpPr>
      <xdr:spPr>
        <a:xfrm>
          <a:off x="12546012" y="95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8A45479-E736-42F8-82C1-F5F4D42B91DD}"/>
            </a:ext>
          </a:extLst>
        </xdr:cNvPr>
        <xdr:cNvSpPr/>
      </xdr:nvSpPr>
      <xdr:spPr>
        <a:xfrm>
          <a:off x="12250737" y="4745037"/>
          <a:ext cx="4846638"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925AB9B-95AD-4DB3-B1BD-FF095F7788FF}"/>
            </a:ext>
          </a:extLst>
        </xdr:cNvPr>
        <xdr:cNvSpPr txBox="1"/>
      </xdr:nvSpPr>
      <xdr:spPr>
        <a:xfrm>
          <a:off x="13060811" y="5087937"/>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4D01898-F630-479F-B971-6EE6D2884B3D}"/>
            </a:ext>
          </a:extLst>
        </xdr:cNvPr>
        <xdr:cNvSpPr txBox="1"/>
      </xdr:nvSpPr>
      <xdr:spPr>
        <a:xfrm>
          <a:off x="14717263"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94A8995C-B1C9-4155-8B3A-4B2D4BEE4140}"/>
            </a:ext>
          </a:extLst>
        </xdr:cNvPr>
        <xdr:cNvSpPr/>
      </xdr:nvSpPr>
      <xdr:spPr>
        <a:xfrm>
          <a:off x="17165637" y="4989512"/>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2494664-5696-47BA-B918-30BF40DAE4D9}"/>
            </a:ext>
          </a:extLst>
        </xdr:cNvPr>
        <xdr:cNvSpPr/>
      </xdr:nvSpPr>
      <xdr:spPr>
        <a:xfrm>
          <a:off x="17165637" y="51704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F324312-D295-4215-AE07-95D0EF4BDD3A}"/>
            </a:ext>
          </a:extLst>
        </xdr:cNvPr>
        <xdr:cNvSpPr/>
      </xdr:nvSpPr>
      <xdr:spPr>
        <a:xfrm>
          <a:off x="18735675" y="4989512"/>
          <a:ext cx="1217612"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E9AFDEA-FF2B-4A99-B691-42076D5BBEC6}"/>
            </a:ext>
          </a:extLst>
        </xdr:cNvPr>
        <xdr:cNvSpPr/>
      </xdr:nvSpPr>
      <xdr:spPr>
        <a:xfrm>
          <a:off x="18735675" y="5170487"/>
          <a:ext cx="1217612"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7D33FDD-B2B4-492F-BD16-76BCF115B294}"/>
            </a:ext>
          </a:extLst>
        </xdr:cNvPr>
        <xdr:cNvSpPr/>
      </xdr:nvSpPr>
      <xdr:spPr>
        <a:xfrm>
          <a:off x="20134262" y="4989512"/>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5ECD999-0723-43C8-974D-A8B558320D76}"/>
            </a:ext>
          </a:extLst>
        </xdr:cNvPr>
        <xdr:cNvSpPr/>
      </xdr:nvSpPr>
      <xdr:spPr>
        <a:xfrm>
          <a:off x="20134262" y="5170487"/>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68D968A-A84D-4193-9A1D-671D461DAE0C}"/>
            </a:ext>
          </a:extLst>
        </xdr:cNvPr>
        <xdr:cNvSpPr/>
      </xdr:nvSpPr>
      <xdr:spPr>
        <a:xfrm>
          <a:off x="12250737" y="5468937"/>
          <a:ext cx="4846638" cy="227488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A78AACAD-2C0E-4812-9CB2-89C730343CD1}"/>
            </a:ext>
          </a:extLst>
        </xdr:cNvPr>
        <xdr:cNvSpPr/>
      </xdr:nvSpPr>
      <xdr:spPr>
        <a:xfrm>
          <a:off x="17278350" y="5468937"/>
          <a:ext cx="5761037" cy="22748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AEE1ECA-B910-403A-8851-6B5B92A5B566}"/>
            </a:ext>
          </a:extLst>
        </xdr:cNvPr>
        <xdr:cNvSpPr/>
      </xdr:nvSpPr>
      <xdr:spPr>
        <a:xfrm>
          <a:off x="17278350" y="5468937"/>
          <a:ext cx="363855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603539A-6433-4C22-A3E7-CFC75927EF17}"/>
            </a:ext>
          </a:extLst>
        </xdr:cNvPr>
        <xdr:cNvSpPr txBox="1"/>
      </xdr:nvSpPr>
      <xdr:spPr>
        <a:xfrm>
          <a:off x="17400587" y="5762625"/>
          <a:ext cx="5516563" cy="192246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令和４年度の実質公債費比率は、標準財政規模の減少があったものの、公営企業債の償還の財源に充てた操出額の減少により三か年平均で</a:t>
          </a:r>
          <a:r>
            <a:rPr kumimoji="1" lang="en-US" altLang="ja-JP" sz="1100" b="0" i="0" baseline="0">
              <a:solidFill>
                <a:schemeClr val="dk1"/>
              </a:solidFill>
              <a:effectLst/>
              <a:latin typeface="+mn-lt"/>
              <a:ea typeface="+mn-ea"/>
              <a:cs typeface="+mn-cs"/>
            </a:rPr>
            <a:t>0.6pt</a:t>
          </a:r>
          <a:r>
            <a:rPr kumimoji="1" lang="ja-JP" altLang="ja-JP" sz="1100" b="0" i="0" baseline="0">
              <a:solidFill>
                <a:schemeClr val="dk1"/>
              </a:solidFill>
              <a:effectLst/>
              <a:latin typeface="+mn-lt"/>
              <a:ea typeface="+mn-ea"/>
              <a:cs typeface="+mn-cs"/>
            </a:rPr>
            <a:t>改善した。下水道会計への繰出基準の変更等により負担金が減少に転じたものの、依然高い水準にあることが実質公債費比率を押し上げる要因となっている。令和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年度以降の地方債償還額は減少していく見込みではあるが、地方債の借入は中期財政計画や振興実施計画に基づいて行い、選択と集中による投資的経費の抑制を図る。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8A7BE57-DA49-436D-A4A8-2821A887F6C2}"/>
            </a:ext>
          </a:extLst>
        </xdr:cNvPr>
        <xdr:cNvSpPr txBox="1"/>
      </xdr:nvSpPr>
      <xdr:spPr>
        <a:xfrm>
          <a:off x="12212637" y="528796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B195EE9-69E9-4BA1-B2E1-B7D0F7139EF9}"/>
            </a:ext>
          </a:extLst>
        </xdr:cNvPr>
        <xdr:cNvCxnSpPr/>
      </xdr:nvCxnSpPr>
      <xdr:spPr>
        <a:xfrm>
          <a:off x="12250737" y="7743825"/>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8B1006A-43F2-4AF6-A1DD-4339AAE98600}"/>
            </a:ext>
          </a:extLst>
        </xdr:cNvPr>
        <xdr:cNvSpPr txBox="1"/>
      </xdr:nvSpPr>
      <xdr:spPr>
        <a:xfrm>
          <a:off x="11526837"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4AAE5E9F-ECD2-4A12-A280-FCFF15149170}"/>
            </a:ext>
          </a:extLst>
        </xdr:cNvPr>
        <xdr:cNvCxnSpPr/>
      </xdr:nvCxnSpPr>
      <xdr:spPr>
        <a:xfrm>
          <a:off x="12250737" y="728503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A51329B0-658B-45AA-BEF1-01A222EC1624}"/>
            </a:ext>
          </a:extLst>
        </xdr:cNvPr>
        <xdr:cNvSpPr txBox="1"/>
      </xdr:nvSpPr>
      <xdr:spPr>
        <a:xfrm>
          <a:off x="11526837" y="715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E4FF906-F5C0-4803-B92D-11C0795DD7C3}"/>
            </a:ext>
          </a:extLst>
        </xdr:cNvPr>
        <xdr:cNvCxnSpPr/>
      </xdr:nvCxnSpPr>
      <xdr:spPr>
        <a:xfrm>
          <a:off x="12250737" y="6831012"/>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F93AF84C-6FCC-43E6-9E27-CCD4961857D2}"/>
            </a:ext>
          </a:extLst>
        </xdr:cNvPr>
        <xdr:cNvSpPr txBox="1"/>
      </xdr:nvSpPr>
      <xdr:spPr>
        <a:xfrm>
          <a:off x="11526837" y="66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CADC541A-98B6-4299-99CD-70B93360CD1E}"/>
            </a:ext>
          </a:extLst>
        </xdr:cNvPr>
        <xdr:cNvCxnSpPr/>
      </xdr:nvCxnSpPr>
      <xdr:spPr>
        <a:xfrm>
          <a:off x="12250737" y="6372225"/>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F9446190-9088-4FCC-B73C-9298A5B4F86C}"/>
            </a:ext>
          </a:extLst>
        </xdr:cNvPr>
        <xdr:cNvSpPr txBox="1"/>
      </xdr:nvSpPr>
      <xdr:spPr>
        <a:xfrm>
          <a:off x="11526837"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8DC5C6BC-2BC4-47C8-B9B0-A1A2E3ED048E}"/>
            </a:ext>
          </a:extLst>
        </xdr:cNvPr>
        <xdr:cNvCxnSpPr/>
      </xdr:nvCxnSpPr>
      <xdr:spPr>
        <a:xfrm>
          <a:off x="12250737" y="5922962"/>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F0318D6E-A103-4751-B72D-6247429DF691}"/>
            </a:ext>
          </a:extLst>
        </xdr:cNvPr>
        <xdr:cNvSpPr txBox="1"/>
      </xdr:nvSpPr>
      <xdr:spPr>
        <a:xfrm>
          <a:off x="11526837" y="579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DCE3E96-0908-499C-8F03-960A86A1738A}"/>
            </a:ext>
          </a:extLst>
        </xdr:cNvPr>
        <xdr:cNvCxnSpPr/>
      </xdr:nvCxnSpPr>
      <xdr:spPr>
        <a:xfrm>
          <a:off x="12250737" y="546893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399513A3-4B92-43BE-A65B-0FC1392D433A}"/>
            </a:ext>
          </a:extLst>
        </xdr:cNvPr>
        <xdr:cNvSpPr/>
      </xdr:nvSpPr>
      <xdr:spPr>
        <a:xfrm>
          <a:off x="12250737" y="5468937"/>
          <a:ext cx="4846638" cy="227488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5BB7D6BB-3BE4-4D63-AE12-01D64777B4DD}"/>
            </a:ext>
          </a:extLst>
        </xdr:cNvPr>
        <xdr:cNvCxnSpPr/>
      </xdr:nvCxnSpPr>
      <xdr:spPr>
        <a:xfrm flipV="1">
          <a:off x="16251237" y="5831205"/>
          <a:ext cx="0" cy="145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ECE33CE7-76C5-499C-A336-D65D067EBE4C}"/>
            </a:ext>
          </a:extLst>
        </xdr:cNvPr>
        <xdr:cNvSpPr txBox="1"/>
      </xdr:nvSpPr>
      <xdr:spPr>
        <a:xfrm>
          <a:off x="16335375" y="725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BDF30E91-E21F-4CB4-B466-97E3A042409C}"/>
            </a:ext>
          </a:extLst>
        </xdr:cNvPr>
        <xdr:cNvCxnSpPr/>
      </xdr:nvCxnSpPr>
      <xdr:spPr>
        <a:xfrm>
          <a:off x="16171862" y="728491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7815C808-FEF9-4929-9EDE-09E6AA852981}"/>
            </a:ext>
          </a:extLst>
        </xdr:cNvPr>
        <xdr:cNvSpPr txBox="1"/>
      </xdr:nvSpPr>
      <xdr:spPr>
        <a:xfrm>
          <a:off x="16335375" y="558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F7C8C624-313B-4DED-9931-6586DC6425E6}"/>
            </a:ext>
          </a:extLst>
        </xdr:cNvPr>
        <xdr:cNvCxnSpPr/>
      </xdr:nvCxnSpPr>
      <xdr:spPr>
        <a:xfrm>
          <a:off x="16171862" y="583120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43</xdr:row>
      <xdr:rowOff>18034</xdr:rowOff>
    </xdr:to>
    <xdr:cxnSp macro="">
      <xdr:nvCxnSpPr>
        <xdr:cNvPr id="380" name="直線コネクタ 379">
          <a:extLst>
            <a:ext uri="{FF2B5EF4-FFF2-40B4-BE49-F238E27FC236}">
              <a16:creationId xmlns:a16="http://schemas.microsoft.com/office/drawing/2014/main" id="{0B0AF424-8D4B-495F-947A-43522741745E}"/>
            </a:ext>
          </a:extLst>
        </xdr:cNvPr>
        <xdr:cNvCxnSpPr/>
      </xdr:nvCxnSpPr>
      <xdr:spPr>
        <a:xfrm flipV="1">
          <a:off x="15451137" y="6932422"/>
          <a:ext cx="8001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30950E1A-4B97-4563-868D-33CF73E879E4}"/>
            </a:ext>
          </a:extLst>
        </xdr:cNvPr>
        <xdr:cNvSpPr txBox="1"/>
      </xdr:nvSpPr>
      <xdr:spPr>
        <a:xfrm>
          <a:off x="16335375" y="645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7DEB0F7-31F0-469C-B161-B08E906C3811}"/>
            </a:ext>
          </a:extLst>
        </xdr:cNvPr>
        <xdr:cNvSpPr/>
      </xdr:nvSpPr>
      <xdr:spPr>
        <a:xfrm>
          <a:off x="16200437" y="6601460"/>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46990</xdr:rowOff>
    </xdr:to>
    <xdr:cxnSp macro="">
      <xdr:nvCxnSpPr>
        <xdr:cNvPr id="383" name="直線コネクタ 382">
          <a:extLst>
            <a:ext uri="{FF2B5EF4-FFF2-40B4-BE49-F238E27FC236}">
              <a16:creationId xmlns:a16="http://schemas.microsoft.com/office/drawing/2014/main" id="{8410D60C-F303-451F-AB22-11C8DAC82C4A}"/>
            </a:ext>
          </a:extLst>
        </xdr:cNvPr>
        <xdr:cNvCxnSpPr/>
      </xdr:nvCxnSpPr>
      <xdr:spPr>
        <a:xfrm flipV="1">
          <a:off x="14600237" y="6980809"/>
          <a:ext cx="8509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9B803317-6E41-482D-BE89-8BA7AAF2E110}"/>
            </a:ext>
          </a:extLst>
        </xdr:cNvPr>
        <xdr:cNvSpPr/>
      </xdr:nvSpPr>
      <xdr:spPr>
        <a:xfrm>
          <a:off x="15400337" y="6620764"/>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CB6F8CC1-686A-459E-B5FE-4926B556264B}"/>
            </a:ext>
          </a:extLst>
        </xdr:cNvPr>
        <xdr:cNvSpPr txBox="1"/>
      </xdr:nvSpPr>
      <xdr:spPr>
        <a:xfrm>
          <a:off x="15089187" y="639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46990</xdr:rowOff>
    </xdr:to>
    <xdr:cxnSp macro="">
      <xdr:nvCxnSpPr>
        <xdr:cNvPr id="386" name="直線コネクタ 385">
          <a:extLst>
            <a:ext uri="{FF2B5EF4-FFF2-40B4-BE49-F238E27FC236}">
              <a16:creationId xmlns:a16="http://schemas.microsoft.com/office/drawing/2014/main" id="{51292D8E-42F8-497E-A7E0-7E2C8F96F5B1}"/>
            </a:ext>
          </a:extLst>
        </xdr:cNvPr>
        <xdr:cNvCxnSpPr/>
      </xdr:nvCxnSpPr>
      <xdr:spPr>
        <a:xfrm>
          <a:off x="13754100" y="6990461"/>
          <a:ext cx="846137"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EF65C65E-AD9B-4D1A-BDDA-31B30700AEC1}"/>
            </a:ext>
          </a:extLst>
        </xdr:cNvPr>
        <xdr:cNvSpPr/>
      </xdr:nvSpPr>
      <xdr:spPr>
        <a:xfrm>
          <a:off x="14554200" y="6659499"/>
          <a:ext cx="9683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30D07271-F1F0-45B7-ABEB-F3CFF8D650E8}"/>
            </a:ext>
          </a:extLst>
        </xdr:cNvPr>
        <xdr:cNvSpPr txBox="1"/>
      </xdr:nvSpPr>
      <xdr:spPr>
        <a:xfrm>
          <a:off x="14238287" y="64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27686</xdr:rowOff>
    </xdr:to>
    <xdr:cxnSp macro="">
      <xdr:nvCxnSpPr>
        <xdr:cNvPr id="389" name="直線コネクタ 388">
          <a:extLst>
            <a:ext uri="{FF2B5EF4-FFF2-40B4-BE49-F238E27FC236}">
              <a16:creationId xmlns:a16="http://schemas.microsoft.com/office/drawing/2014/main" id="{1EFDFACA-1C37-4D24-9A04-43CA5F3F3F08}"/>
            </a:ext>
          </a:extLst>
        </xdr:cNvPr>
        <xdr:cNvCxnSpPr/>
      </xdr:nvCxnSpPr>
      <xdr:spPr>
        <a:xfrm>
          <a:off x="12907962" y="6922770"/>
          <a:ext cx="846138"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236BD044-190E-48C7-921E-379781336368}"/>
            </a:ext>
          </a:extLst>
        </xdr:cNvPr>
        <xdr:cNvSpPr/>
      </xdr:nvSpPr>
      <xdr:spPr>
        <a:xfrm>
          <a:off x="13708062" y="66691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94A16595-5F00-4D86-9253-E16BD19348D2}"/>
            </a:ext>
          </a:extLst>
        </xdr:cNvPr>
        <xdr:cNvSpPr txBox="1"/>
      </xdr:nvSpPr>
      <xdr:spPr>
        <a:xfrm>
          <a:off x="13392150" y="64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7B996100-C37B-4065-83CE-7789B86F5781}"/>
            </a:ext>
          </a:extLst>
        </xdr:cNvPr>
        <xdr:cNvSpPr/>
      </xdr:nvSpPr>
      <xdr:spPr>
        <a:xfrm>
          <a:off x="12857162" y="665949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2F1F8C23-1F62-4EFE-A5B5-F28D0946C61E}"/>
            </a:ext>
          </a:extLst>
        </xdr:cNvPr>
        <xdr:cNvSpPr txBox="1"/>
      </xdr:nvSpPr>
      <xdr:spPr>
        <a:xfrm>
          <a:off x="12546012" y="64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0765308-596E-4F7C-8D2C-2917B25C1941}"/>
            </a:ext>
          </a:extLst>
        </xdr:cNvPr>
        <xdr:cNvSpPr txBox="1"/>
      </xdr:nvSpPr>
      <xdr:spPr>
        <a:xfrm>
          <a:off x="16040100"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0C09E94-A517-46A0-A453-8B88B977F22E}"/>
            </a:ext>
          </a:extLst>
        </xdr:cNvPr>
        <xdr:cNvSpPr txBox="1"/>
      </xdr:nvSpPr>
      <xdr:spPr>
        <a:xfrm>
          <a:off x="15240000"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F439D29-33C4-41C1-B08F-F9D3F95B7BD9}"/>
            </a:ext>
          </a:extLst>
        </xdr:cNvPr>
        <xdr:cNvSpPr txBox="1"/>
      </xdr:nvSpPr>
      <xdr:spPr>
        <a:xfrm>
          <a:off x="14403387"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1AEDCF-B639-40D7-9793-12BA8E911F3D}"/>
            </a:ext>
          </a:extLst>
        </xdr:cNvPr>
        <xdr:cNvSpPr txBox="1"/>
      </xdr:nvSpPr>
      <xdr:spPr>
        <a:xfrm>
          <a:off x="13552487"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1D65F04-FC98-4900-A63B-80C72497169B}"/>
            </a:ext>
          </a:extLst>
        </xdr:cNvPr>
        <xdr:cNvSpPr txBox="1"/>
      </xdr:nvSpPr>
      <xdr:spPr>
        <a:xfrm>
          <a:off x="12696825" y="7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9" name="楕円 398">
          <a:extLst>
            <a:ext uri="{FF2B5EF4-FFF2-40B4-BE49-F238E27FC236}">
              <a16:creationId xmlns:a16="http://schemas.microsoft.com/office/drawing/2014/main" id="{09667B0B-E32C-40D9-9386-34F1EEA84641}"/>
            </a:ext>
          </a:extLst>
        </xdr:cNvPr>
        <xdr:cNvSpPr/>
      </xdr:nvSpPr>
      <xdr:spPr>
        <a:xfrm>
          <a:off x="16200437" y="6886384"/>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400" name="公債費負担の状況該当値テキスト">
          <a:extLst>
            <a:ext uri="{FF2B5EF4-FFF2-40B4-BE49-F238E27FC236}">
              <a16:creationId xmlns:a16="http://schemas.microsoft.com/office/drawing/2014/main" id="{E6360FCB-305E-4E60-8CD3-92BE79CB8D8E}"/>
            </a:ext>
          </a:extLst>
        </xdr:cNvPr>
        <xdr:cNvSpPr txBox="1"/>
      </xdr:nvSpPr>
      <xdr:spPr>
        <a:xfrm>
          <a:off x="16335375" y="685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a:extLst>
            <a:ext uri="{FF2B5EF4-FFF2-40B4-BE49-F238E27FC236}">
              <a16:creationId xmlns:a16="http://schemas.microsoft.com/office/drawing/2014/main" id="{C26EDAC3-4D80-4802-9441-09E08BFE8977}"/>
            </a:ext>
          </a:extLst>
        </xdr:cNvPr>
        <xdr:cNvSpPr/>
      </xdr:nvSpPr>
      <xdr:spPr>
        <a:xfrm>
          <a:off x="15400337" y="6944296"/>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a:extLst>
            <a:ext uri="{FF2B5EF4-FFF2-40B4-BE49-F238E27FC236}">
              <a16:creationId xmlns:a16="http://schemas.microsoft.com/office/drawing/2014/main" id="{632A10DC-C05D-4109-80DB-22BE42E05BB8}"/>
            </a:ext>
          </a:extLst>
        </xdr:cNvPr>
        <xdr:cNvSpPr txBox="1"/>
      </xdr:nvSpPr>
      <xdr:spPr>
        <a:xfrm>
          <a:off x="15089187" y="70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3" name="楕円 402">
          <a:extLst>
            <a:ext uri="{FF2B5EF4-FFF2-40B4-BE49-F238E27FC236}">
              <a16:creationId xmlns:a16="http://schemas.microsoft.com/office/drawing/2014/main" id="{16479160-12F5-40D9-82BE-9BD0D1AE5353}"/>
            </a:ext>
          </a:extLst>
        </xdr:cNvPr>
        <xdr:cNvSpPr/>
      </xdr:nvSpPr>
      <xdr:spPr>
        <a:xfrm>
          <a:off x="14554200" y="6963727"/>
          <a:ext cx="9683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4" name="テキスト ボックス 403">
          <a:extLst>
            <a:ext uri="{FF2B5EF4-FFF2-40B4-BE49-F238E27FC236}">
              <a16:creationId xmlns:a16="http://schemas.microsoft.com/office/drawing/2014/main" id="{A383E50F-AC5B-4096-9026-5C63B3835597}"/>
            </a:ext>
          </a:extLst>
        </xdr:cNvPr>
        <xdr:cNvSpPr txBox="1"/>
      </xdr:nvSpPr>
      <xdr:spPr>
        <a:xfrm>
          <a:off x="14238287" y="705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5" name="楕円 404">
          <a:extLst>
            <a:ext uri="{FF2B5EF4-FFF2-40B4-BE49-F238E27FC236}">
              <a16:creationId xmlns:a16="http://schemas.microsoft.com/office/drawing/2014/main" id="{1EA24719-A833-413E-BA4F-7A560240C51C}"/>
            </a:ext>
          </a:extLst>
        </xdr:cNvPr>
        <xdr:cNvSpPr/>
      </xdr:nvSpPr>
      <xdr:spPr>
        <a:xfrm>
          <a:off x="13708062" y="6953948"/>
          <a:ext cx="92075"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6" name="テキスト ボックス 405">
          <a:extLst>
            <a:ext uri="{FF2B5EF4-FFF2-40B4-BE49-F238E27FC236}">
              <a16:creationId xmlns:a16="http://schemas.microsoft.com/office/drawing/2014/main" id="{5CEEEB83-F306-4F46-97F5-3914B3BCBF01}"/>
            </a:ext>
          </a:extLst>
        </xdr:cNvPr>
        <xdr:cNvSpPr txBox="1"/>
      </xdr:nvSpPr>
      <xdr:spPr>
        <a:xfrm>
          <a:off x="13392150" y="703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a:extLst>
            <a:ext uri="{FF2B5EF4-FFF2-40B4-BE49-F238E27FC236}">
              <a16:creationId xmlns:a16="http://schemas.microsoft.com/office/drawing/2014/main" id="{3E8C58F9-4C57-472B-BCB2-DCB6D73E5E61}"/>
            </a:ext>
          </a:extLst>
        </xdr:cNvPr>
        <xdr:cNvSpPr/>
      </xdr:nvSpPr>
      <xdr:spPr>
        <a:xfrm>
          <a:off x="12857162" y="687673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a:extLst>
            <a:ext uri="{FF2B5EF4-FFF2-40B4-BE49-F238E27FC236}">
              <a16:creationId xmlns:a16="http://schemas.microsoft.com/office/drawing/2014/main" id="{AC8EC26C-44F9-46FD-A351-7F7527BF1089}"/>
            </a:ext>
          </a:extLst>
        </xdr:cNvPr>
        <xdr:cNvSpPr txBox="1"/>
      </xdr:nvSpPr>
      <xdr:spPr>
        <a:xfrm>
          <a:off x="12546012" y="69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F26697CA-CA3D-43E2-A025-A5A280097E09}"/>
            </a:ext>
          </a:extLst>
        </xdr:cNvPr>
        <xdr:cNvSpPr/>
      </xdr:nvSpPr>
      <xdr:spPr>
        <a:xfrm>
          <a:off x="12250737" y="1144587"/>
          <a:ext cx="4846638" cy="3032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F7F9FF52-885E-477D-A070-F2CFBCA05173}"/>
            </a:ext>
          </a:extLst>
        </xdr:cNvPr>
        <xdr:cNvSpPr txBox="1"/>
      </xdr:nvSpPr>
      <xdr:spPr>
        <a:xfrm>
          <a:off x="13144167" y="1487487"/>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82991739-0E22-4849-9214-9878886A470B}"/>
            </a:ext>
          </a:extLst>
        </xdr:cNvPr>
        <xdr:cNvSpPr txBox="1"/>
      </xdr:nvSpPr>
      <xdr:spPr>
        <a:xfrm>
          <a:off x="1462914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9D5FF48C-1360-4BDC-BCF1-6E60931F2927}"/>
            </a:ext>
          </a:extLst>
        </xdr:cNvPr>
        <xdr:cNvSpPr/>
      </xdr:nvSpPr>
      <xdr:spPr>
        <a:xfrm>
          <a:off x="17165637" y="1389062"/>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F843F24F-507C-4894-908F-99295156611A}"/>
            </a:ext>
          </a:extLst>
        </xdr:cNvPr>
        <xdr:cNvSpPr/>
      </xdr:nvSpPr>
      <xdr:spPr>
        <a:xfrm>
          <a:off x="17165637" y="15700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EA494737-93F4-4DEC-AFC2-DA715033B2D9}"/>
            </a:ext>
          </a:extLst>
        </xdr:cNvPr>
        <xdr:cNvSpPr/>
      </xdr:nvSpPr>
      <xdr:spPr>
        <a:xfrm>
          <a:off x="18735675" y="1389062"/>
          <a:ext cx="1217612"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8E5F567B-4159-4A13-954B-36D6708CF1FD}"/>
            </a:ext>
          </a:extLst>
        </xdr:cNvPr>
        <xdr:cNvSpPr/>
      </xdr:nvSpPr>
      <xdr:spPr>
        <a:xfrm>
          <a:off x="18735675" y="1570037"/>
          <a:ext cx="1217612"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66437C60-E6B0-4E9F-BC99-CA8301AA141A}"/>
            </a:ext>
          </a:extLst>
        </xdr:cNvPr>
        <xdr:cNvSpPr/>
      </xdr:nvSpPr>
      <xdr:spPr>
        <a:xfrm>
          <a:off x="20134262" y="1389062"/>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5D85B87-D15B-40DE-8DC2-02E0F50791CE}"/>
            </a:ext>
          </a:extLst>
        </xdr:cNvPr>
        <xdr:cNvSpPr/>
      </xdr:nvSpPr>
      <xdr:spPr>
        <a:xfrm>
          <a:off x="20134262" y="1570037"/>
          <a:ext cx="121285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F7CCBAF9-A83D-4811-A08F-3B8FDFBE7720}"/>
            </a:ext>
          </a:extLst>
        </xdr:cNvPr>
        <xdr:cNvSpPr/>
      </xdr:nvSpPr>
      <xdr:spPr>
        <a:xfrm>
          <a:off x="12250737" y="1868487"/>
          <a:ext cx="4846638" cy="227488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2501C9C1-08F9-446F-9288-81F99679B2AA}"/>
            </a:ext>
          </a:extLst>
        </xdr:cNvPr>
        <xdr:cNvSpPr/>
      </xdr:nvSpPr>
      <xdr:spPr>
        <a:xfrm>
          <a:off x="17278350" y="1868487"/>
          <a:ext cx="5761037" cy="22748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F17FBD59-E161-4AE7-B737-D32F4B4D1A26}"/>
            </a:ext>
          </a:extLst>
        </xdr:cNvPr>
        <xdr:cNvSpPr/>
      </xdr:nvSpPr>
      <xdr:spPr>
        <a:xfrm>
          <a:off x="17278350" y="1868487"/>
          <a:ext cx="363855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49C3F180-3C05-4435-BAF9-3AC56FB0A75E}"/>
            </a:ext>
          </a:extLst>
        </xdr:cNvPr>
        <xdr:cNvSpPr txBox="1"/>
      </xdr:nvSpPr>
      <xdr:spPr>
        <a:xfrm>
          <a:off x="17400587" y="2162175"/>
          <a:ext cx="5516563" cy="192246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下水道会計や病院会計の地方債残高が多く、一般会計からの繰入見込額が高いことから将来負担比率が類似団体内平均値と比較し高い水準となっている。令和４年度は、広域ごみ処理施設本体工事による若狭広域行政事務組合の地方債残高の増加および、地方交付税と臨時財政対策債の減額に伴う標準財政規模の縮小により将来負担額が増加したことで</a:t>
          </a:r>
          <a:r>
            <a:rPr kumimoji="1" lang="en-US" altLang="ja-JP" sz="1000" b="0" i="0" baseline="0">
              <a:solidFill>
                <a:schemeClr val="dk1"/>
              </a:solidFill>
              <a:effectLst/>
              <a:latin typeface="+mn-lt"/>
              <a:ea typeface="+mn-ea"/>
              <a:cs typeface="+mn-cs"/>
            </a:rPr>
            <a:t>3.1pt</a:t>
          </a:r>
          <a:r>
            <a:rPr kumimoji="1" lang="ja-JP" altLang="ja-JP" sz="1000" b="0" i="0" baseline="0">
              <a:solidFill>
                <a:schemeClr val="dk1"/>
              </a:solidFill>
              <a:effectLst/>
              <a:latin typeface="+mn-lt"/>
              <a:ea typeface="+mn-ea"/>
              <a:cs typeface="+mn-cs"/>
            </a:rPr>
            <a:t>悪化した。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も、一般廃棄物広域処分場の運営による一部事務組合への負担金の増加、保健衛生施設の建替え等公共施設の更新対応のため将来負担額の増加が予想されることから、投資的経費の平準化や基金の積立等充当可能財源の確保を図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BCF2F3DA-489F-4AE0-A236-038481A325FF}"/>
            </a:ext>
          </a:extLst>
        </xdr:cNvPr>
        <xdr:cNvSpPr txBox="1"/>
      </xdr:nvSpPr>
      <xdr:spPr>
        <a:xfrm>
          <a:off x="12212637" y="168751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A6199AF1-60DB-46FC-BD07-9F4EEA5B7528}"/>
            </a:ext>
          </a:extLst>
        </xdr:cNvPr>
        <xdr:cNvCxnSpPr/>
      </xdr:nvCxnSpPr>
      <xdr:spPr>
        <a:xfrm>
          <a:off x="12250737" y="4143375"/>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C921DCAC-CD95-45CC-AB40-6FE9BD6CD89C}"/>
            </a:ext>
          </a:extLst>
        </xdr:cNvPr>
        <xdr:cNvSpPr txBox="1"/>
      </xdr:nvSpPr>
      <xdr:spPr>
        <a:xfrm>
          <a:off x="11526837" y="40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4D1ED7FC-9168-4C82-9B4E-192F08154DDD}"/>
            </a:ext>
          </a:extLst>
        </xdr:cNvPr>
        <xdr:cNvCxnSpPr/>
      </xdr:nvCxnSpPr>
      <xdr:spPr>
        <a:xfrm>
          <a:off x="12250737" y="3694112"/>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C3AA6040-64E0-4FEB-9049-1EBD32DD7F8F}"/>
            </a:ext>
          </a:extLst>
        </xdr:cNvPr>
        <xdr:cNvSpPr txBox="1"/>
      </xdr:nvSpPr>
      <xdr:spPr>
        <a:xfrm>
          <a:off x="11526837" y="35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8A0BE5E-2E88-4D14-B097-824A4EE4369A}"/>
            </a:ext>
          </a:extLst>
        </xdr:cNvPr>
        <xdr:cNvCxnSpPr/>
      </xdr:nvCxnSpPr>
      <xdr:spPr>
        <a:xfrm>
          <a:off x="12250737" y="324008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D014661-B018-40C6-8277-11E4DFB86F35}"/>
            </a:ext>
          </a:extLst>
        </xdr:cNvPr>
        <xdr:cNvSpPr txBox="1"/>
      </xdr:nvSpPr>
      <xdr:spPr>
        <a:xfrm>
          <a:off x="11526837" y="3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2802BF00-89BA-4E24-86DA-63C838225F4B}"/>
            </a:ext>
          </a:extLst>
        </xdr:cNvPr>
        <xdr:cNvCxnSpPr/>
      </xdr:nvCxnSpPr>
      <xdr:spPr>
        <a:xfrm>
          <a:off x="12250737" y="2771775"/>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8435CC12-F56D-451B-983D-C2ECAC7A9F39}"/>
            </a:ext>
          </a:extLst>
        </xdr:cNvPr>
        <xdr:cNvSpPr txBox="1"/>
      </xdr:nvSpPr>
      <xdr:spPr>
        <a:xfrm>
          <a:off x="11526837"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3624DBF5-A723-4D3B-A49A-BEC6F219C03A}"/>
            </a:ext>
          </a:extLst>
        </xdr:cNvPr>
        <xdr:cNvCxnSpPr/>
      </xdr:nvCxnSpPr>
      <xdr:spPr>
        <a:xfrm>
          <a:off x="12250737" y="2322512"/>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55EE1CB4-6FE5-4255-A7C9-971D8A4D7D3C}"/>
            </a:ext>
          </a:extLst>
        </xdr:cNvPr>
        <xdr:cNvSpPr txBox="1"/>
      </xdr:nvSpPr>
      <xdr:spPr>
        <a:xfrm>
          <a:off x="11526837" y="218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218821E0-42A1-4731-930A-A81C2C0C7C3A}"/>
            </a:ext>
          </a:extLst>
        </xdr:cNvPr>
        <xdr:cNvCxnSpPr/>
      </xdr:nvCxnSpPr>
      <xdr:spPr>
        <a:xfrm>
          <a:off x="12250737" y="1868487"/>
          <a:ext cx="484663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64319A36-0458-4C7D-A8AB-35C0582628B1}"/>
            </a:ext>
          </a:extLst>
        </xdr:cNvPr>
        <xdr:cNvSpPr/>
      </xdr:nvSpPr>
      <xdr:spPr>
        <a:xfrm>
          <a:off x="12250737" y="1868487"/>
          <a:ext cx="4846638" cy="227488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2B91904D-FB9E-48FA-8E20-13D5F7F2B20F}"/>
            </a:ext>
          </a:extLst>
        </xdr:cNvPr>
        <xdr:cNvCxnSpPr/>
      </xdr:nvCxnSpPr>
      <xdr:spPr>
        <a:xfrm flipV="1">
          <a:off x="16251237" y="2322512"/>
          <a:ext cx="0" cy="1440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BB9D0956-C3EF-40C3-B726-99B9FE6111B5}"/>
            </a:ext>
          </a:extLst>
        </xdr:cNvPr>
        <xdr:cNvSpPr txBox="1"/>
      </xdr:nvSpPr>
      <xdr:spPr>
        <a:xfrm>
          <a:off x="16335375" y="373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D4A26503-322A-4112-8D06-17AD3B74EC72}"/>
            </a:ext>
          </a:extLst>
        </xdr:cNvPr>
        <xdr:cNvCxnSpPr/>
      </xdr:nvCxnSpPr>
      <xdr:spPr>
        <a:xfrm>
          <a:off x="16171862" y="37628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DE587F68-ECBF-4D1F-8C34-07BBD8312D27}"/>
            </a:ext>
          </a:extLst>
        </xdr:cNvPr>
        <xdr:cNvSpPr txBox="1"/>
      </xdr:nvSpPr>
      <xdr:spPr>
        <a:xfrm>
          <a:off x="16335375" y="20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DC55E47D-7790-4F42-92FE-AF42A8D5DB90}"/>
            </a:ext>
          </a:extLst>
        </xdr:cNvPr>
        <xdr:cNvCxnSpPr/>
      </xdr:nvCxnSpPr>
      <xdr:spPr>
        <a:xfrm>
          <a:off x="16171862" y="232251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13360</xdr:rowOff>
    </xdr:from>
    <xdr:to>
      <xdr:col>81</xdr:col>
      <xdr:colOff>44450</xdr:colOff>
      <xdr:row>20</xdr:row>
      <xdr:rowOff>43281</xdr:rowOff>
    </xdr:to>
    <xdr:cxnSp macro="">
      <xdr:nvCxnSpPr>
        <xdr:cNvPr id="440" name="直線コネクタ 439">
          <a:extLst>
            <a:ext uri="{FF2B5EF4-FFF2-40B4-BE49-F238E27FC236}">
              <a16:creationId xmlns:a16="http://schemas.microsoft.com/office/drawing/2014/main" id="{F962B7AC-6A18-4377-ADDE-98C179C801FC}"/>
            </a:ext>
          </a:extLst>
        </xdr:cNvPr>
        <xdr:cNvCxnSpPr/>
      </xdr:nvCxnSpPr>
      <xdr:spPr>
        <a:xfrm>
          <a:off x="15451137" y="3256622"/>
          <a:ext cx="8001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860FD0C2-0244-45A3-9B44-FD10F48D234F}"/>
            </a:ext>
          </a:extLst>
        </xdr:cNvPr>
        <xdr:cNvSpPr txBox="1"/>
      </xdr:nvSpPr>
      <xdr:spPr>
        <a:xfrm>
          <a:off x="16335375" y="2266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FC34E5BC-AA61-471F-9BD2-F04A7BD4D81C}"/>
            </a:ext>
          </a:extLst>
        </xdr:cNvPr>
        <xdr:cNvSpPr/>
      </xdr:nvSpPr>
      <xdr:spPr>
        <a:xfrm>
          <a:off x="16200437" y="2421318"/>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13360</xdr:rowOff>
    </xdr:from>
    <xdr:to>
      <xdr:col>77</xdr:col>
      <xdr:colOff>44450</xdr:colOff>
      <xdr:row>20</xdr:row>
      <xdr:rowOff>28804</xdr:rowOff>
    </xdr:to>
    <xdr:cxnSp macro="">
      <xdr:nvCxnSpPr>
        <xdr:cNvPr id="443" name="直線コネクタ 442">
          <a:extLst>
            <a:ext uri="{FF2B5EF4-FFF2-40B4-BE49-F238E27FC236}">
              <a16:creationId xmlns:a16="http://schemas.microsoft.com/office/drawing/2014/main" id="{22B782C8-9D04-4D1F-A7C8-082C326B4F30}"/>
            </a:ext>
          </a:extLst>
        </xdr:cNvPr>
        <xdr:cNvCxnSpPr/>
      </xdr:nvCxnSpPr>
      <xdr:spPr>
        <a:xfrm flipV="1">
          <a:off x="14600237" y="3256622"/>
          <a:ext cx="850900" cy="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C82CC709-015D-4AD2-8558-5584C5602B80}"/>
            </a:ext>
          </a:extLst>
        </xdr:cNvPr>
        <xdr:cNvSpPr/>
      </xdr:nvSpPr>
      <xdr:spPr>
        <a:xfrm>
          <a:off x="15400337" y="2484183"/>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1313DFF9-1595-4BE7-A1D8-600E093FE66C}"/>
            </a:ext>
          </a:extLst>
        </xdr:cNvPr>
        <xdr:cNvSpPr txBox="1"/>
      </xdr:nvSpPr>
      <xdr:spPr>
        <a:xfrm>
          <a:off x="15089187" y="226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28804</xdr:rowOff>
    </xdr:from>
    <xdr:to>
      <xdr:col>72</xdr:col>
      <xdr:colOff>203200</xdr:colOff>
      <xdr:row>21</xdr:row>
      <xdr:rowOff>29159</xdr:rowOff>
    </xdr:to>
    <xdr:cxnSp macro="">
      <xdr:nvCxnSpPr>
        <xdr:cNvPr id="446" name="直線コネクタ 445">
          <a:extLst>
            <a:ext uri="{FF2B5EF4-FFF2-40B4-BE49-F238E27FC236}">
              <a16:creationId xmlns:a16="http://schemas.microsoft.com/office/drawing/2014/main" id="{96AE414D-868A-4ABF-83D0-1C57189BE38E}"/>
            </a:ext>
          </a:extLst>
        </xdr:cNvPr>
        <xdr:cNvCxnSpPr/>
      </xdr:nvCxnSpPr>
      <xdr:spPr>
        <a:xfrm flipV="1">
          <a:off x="13754100" y="3267304"/>
          <a:ext cx="846137" cy="1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B75BAAC3-05D1-4548-A6DF-AB96C4461654}"/>
            </a:ext>
          </a:extLst>
        </xdr:cNvPr>
        <xdr:cNvSpPr/>
      </xdr:nvSpPr>
      <xdr:spPr>
        <a:xfrm>
          <a:off x="14554200" y="2571115"/>
          <a:ext cx="96837"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205B48BC-33DA-4EEF-990E-15E6C8FB7543}"/>
            </a:ext>
          </a:extLst>
        </xdr:cNvPr>
        <xdr:cNvSpPr txBox="1"/>
      </xdr:nvSpPr>
      <xdr:spPr>
        <a:xfrm>
          <a:off x="14238287" y="235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29159</xdr:rowOff>
    </xdr:from>
    <xdr:to>
      <xdr:col>68</xdr:col>
      <xdr:colOff>152400</xdr:colOff>
      <xdr:row>21</xdr:row>
      <xdr:rowOff>120853</xdr:rowOff>
    </xdr:to>
    <xdr:cxnSp macro="">
      <xdr:nvCxnSpPr>
        <xdr:cNvPr id="449" name="直線コネクタ 448">
          <a:extLst>
            <a:ext uri="{FF2B5EF4-FFF2-40B4-BE49-F238E27FC236}">
              <a16:creationId xmlns:a16="http://schemas.microsoft.com/office/drawing/2014/main" id="{72D71D5B-10B5-4A10-8F92-88E4418002B0}"/>
            </a:ext>
          </a:extLst>
        </xdr:cNvPr>
        <xdr:cNvCxnSpPr/>
      </xdr:nvCxnSpPr>
      <xdr:spPr>
        <a:xfrm flipV="1">
          <a:off x="12907962" y="3429584"/>
          <a:ext cx="846138" cy="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2DAC1F0D-B763-4EC6-8C22-3F940114CFAB}"/>
            </a:ext>
          </a:extLst>
        </xdr:cNvPr>
        <xdr:cNvSpPr/>
      </xdr:nvSpPr>
      <xdr:spPr>
        <a:xfrm>
          <a:off x="13708062" y="26214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A4DED80A-68A7-415B-AC5E-682D72518072}"/>
            </a:ext>
          </a:extLst>
        </xdr:cNvPr>
        <xdr:cNvSpPr txBox="1"/>
      </xdr:nvSpPr>
      <xdr:spPr>
        <a:xfrm>
          <a:off x="13392150" y="240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5D9D8136-CFF7-48ED-86EF-32C70C2C822A}"/>
            </a:ext>
          </a:extLst>
        </xdr:cNvPr>
        <xdr:cNvSpPr/>
      </xdr:nvSpPr>
      <xdr:spPr>
        <a:xfrm>
          <a:off x="12857162" y="2618473"/>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D4B67D9C-0690-4AED-88D2-2474F10004FE}"/>
            </a:ext>
          </a:extLst>
        </xdr:cNvPr>
        <xdr:cNvSpPr txBox="1"/>
      </xdr:nvSpPr>
      <xdr:spPr>
        <a:xfrm>
          <a:off x="12546012" y="240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D1252DD-482A-4FFA-A5E0-20EBD1F062E1}"/>
            </a:ext>
          </a:extLst>
        </xdr:cNvPr>
        <xdr:cNvSpPr txBox="1"/>
      </xdr:nvSpPr>
      <xdr:spPr>
        <a:xfrm>
          <a:off x="16040100" y="4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015281A-177B-40BD-8C89-EE8676C87302}"/>
            </a:ext>
          </a:extLst>
        </xdr:cNvPr>
        <xdr:cNvSpPr txBox="1"/>
      </xdr:nvSpPr>
      <xdr:spPr>
        <a:xfrm>
          <a:off x="15240000" y="4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F0966A8-462E-42A4-BFA8-9B4F9F643A94}"/>
            </a:ext>
          </a:extLst>
        </xdr:cNvPr>
        <xdr:cNvSpPr txBox="1"/>
      </xdr:nvSpPr>
      <xdr:spPr>
        <a:xfrm>
          <a:off x="14403387" y="4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DB7F917-EAC7-4918-A608-33D325B9D0AD}"/>
            </a:ext>
          </a:extLst>
        </xdr:cNvPr>
        <xdr:cNvSpPr txBox="1"/>
      </xdr:nvSpPr>
      <xdr:spPr>
        <a:xfrm>
          <a:off x="13552487" y="4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8E812ED-6484-4779-8B3E-61BA6C45CFE3}"/>
            </a:ext>
          </a:extLst>
        </xdr:cNvPr>
        <xdr:cNvSpPr txBox="1"/>
      </xdr:nvSpPr>
      <xdr:spPr>
        <a:xfrm>
          <a:off x="12696825" y="4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163931</xdr:rowOff>
    </xdr:from>
    <xdr:to>
      <xdr:col>81</xdr:col>
      <xdr:colOff>95250</xdr:colOff>
      <xdr:row>20</xdr:row>
      <xdr:rowOff>94081</xdr:rowOff>
    </xdr:to>
    <xdr:sp macro="" textlink="">
      <xdr:nvSpPr>
        <xdr:cNvPr id="459" name="楕円 458">
          <a:extLst>
            <a:ext uri="{FF2B5EF4-FFF2-40B4-BE49-F238E27FC236}">
              <a16:creationId xmlns:a16="http://schemas.microsoft.com/office/drawing/2014/main" id="{95311340-58B4-44DB-B517-4F166A9302F2}"/>
            </a:ext>
          </a:extLst>
        </xdr:cNvPr>
        <xdr:cNvSpPr/>
      </xdr:nvSpPr>
      <xdr:spPr>
        <a:xfrm>
          <a:off x="16200437" y="3240506"/>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136008</xdr:rowOff>
    </xdr:from>
    <xdr:ext cx="762000" cy="259045"/>
    <xdr:sp macro="" textlink="">
      <xdr:nvSpPr>
        <xdr:cNvPr id="460" name="将来負担の状況該当値テキスト">
          <a:extLst>
            <a:ext uri="{FF2B5EF4-FFF2-40B4-BE49-F238E27FC236}">
              <a16:creationId xmlns:a16="http://schemas.microsoft.com/office/drawing/2014/main" id="{87698997-566B-41B4-81E3-26077BC8ABB2}"/>
            </a:ext>
          </a:extLst>
        </xdr:cNvPr>
        <xdr:cNvSpPr txBox="1"/>
      </xdr:nvSpPr>
      <xdr:spPr>
        <a:xfrm>
          <a:off x="16335375" y="32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134010</xdr:rowOff>
    </xdr:from>
    <xdr:to>
      <xdr:col>77</xdr:col>
      <xdr:colOff>95250</xdr:colOff>
      <xdr:row>20</xdr:row>
      <xdr:rowOff>64160</xdr:rowOff>
    </xdr:to>
    <xdr:sp macro="" textlink="">
      <xdr:nvSpPr>
        <xdr:cNvPr id="461" name="楕円 460">
          <a:extLst>
            <a:ext uri="{FF2B5EF4-FFF2-40B4-BE49-F238E27FC236}">
              <a16:creationId xmlns:a16="http://schemas.microsoft.com/office/drawing/2014/main" id="{789E5CBC-268C-4E00-817F-91779CBAA81F}"/>
            </a:ext>
          </a:extLst>
        </xdr:cNvPr>
        <xdr:cNvSpPr/>
      </xdr:nvSpPr>
      <xdr:spPr>
        <a:xfrm>
          <a:off x="15400337" y="3210585"/>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48937</xdr:rowOff>
    </xdr:from>
    <xdr:ext cx="736600" cy="259045"/>
    <xdr:sp macro="" textlink="">
      <xdr:nvSpPr>
        <xdr:cNvPr id="462" name="テキスト ボックス 461">
          <a:extLst>
            <a:ext uri="{FF2B5EF4-FFF2-40B4-BE49-F238E27FC236}">
              <a16:creationId xmlns:a16="http://schemas.microsoft.com/office/drawing/2014/main" id="{841D90EF-5FBB-4828-AED0-02957D0ECEA1}"/>
            </a:ext>
          </a:extLst>
        </xdr:cNvPr>
        <xdr:cNvSpPr txBox="1"/>
      </xdr:nvSpPr>
      <xdr:spPr>
        <a:xfrm>
          <a:off x="15089187" y="328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149454</xdr:rowOff>
    </xdr:from>
    <xdr:to>
      <xdr:col>73</xdr:col>
      <xdr:colOff>44450</xdr:colOff>
      <xdr:row>20</xdr:row>
      <xdr:rowOff>79604</xdr:rowOff>
    </xdr:to>
    <xdr:sp macro="" textlink="">
      <xdr:nvSpPr>
        <xdr:cNvPr id="463" name="楕円 462">
          <a:extLst>
            <a:ext uri="{FF2B5EF4-FFF2-40B4-BE49-F238E27FC236}">
              <a16:creationId xmlns:a16="http://schemas.microsoft.com/office/drawing/2014/main" id="{63BFEFC1-08EE-4373-9B0C-DEF3D437289C}"/>
            </a:ext>
          </a:extLst>
        </xdr:cNvPr>
        <xdr:cNvSpPr/>
      </xdr:nvSpPr>
      <xdr:spPr>
        <a:xfrm>
          <a:off x="14554200" y="3230791"/>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64381</xdr:rowOff>
    </xdr:from>
    <xdr:ext cx="762000" cy="259045"/>
    <xdr:sp macro="" textlink="">
      <xdr:nvSpPr>
        <xdr:cNvPr id="464" name="テキスト ボックス 463">
          <a:extLst>
            <a:ext uri="{FF2B5EF4-FFF2-40B4-BE49-F238E27FC236}">
              <a16:creationId xmlns:a16="http://schemas.microsoft.com/office/drawing/2014/main" id="{67A65FD7-3219-406D-B375-B43DAA59E749}"/>
            </a:ext>
          </a:extLst>
        </xdr:cNvPr>
        <xdr:cNvSpPr txBox="1"/>
      </xdr:nvSpPr>
      <xdr:spPr>
        <a:xfrm>
          <a:off x="14238287" y="330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149809</xdr:rowOff>
    </xdr:from>
    <xdr:to>
      <xdr:col>68</xdr:col>
      <xdr:colOff>203200</xdr:colOff>
      <xdr:row>21</xdr:row>
      <xdr:rowOff>79959</xdr:rowOff>
    </xdr:to>
    <xdr:sp macro="" textlink="">
      <xdr:nvSpPr>
        <xdr:cNvPr id="465" name="楕円 464">
          <a:extLst>
            <a:ext uri="{FF2B5EF4-FFF2-40B4-BE49-F238E27FC236}">
              <a16:creationId xmlns:a16="http://schemas.microsoft.com/office/drawing/2014/main" id="{620F0F40-D4A1-4807-9650-A395C383850A}"/>
            </a:ext>
          </a:extLst>
        </xdr:cNvPr>
        <xdr:cNvSpPr/>
      </xdr:nvSpPr>
      <xdr:spPr>
        <a:xfrm>
          <a:off x="13708062" y="3393071"/>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64736</xdr:rowOff>
    </xdr:from>
    <xdr:ext cx="762000" cy="259045"/>
    <xdr:sp macro="" textlink="">
      <xdr:nvSpPr>
        <xdr:cNvPr id="466" name="テキスト ボックス 465">
          <a:extLst>
            <a:ext uri="{FF2B5EF4-FFF2-40B4-BE49-F238E27FC236}">
              <a16:creationId xmlns:a16="http://schemas.microsoft.com/office/drawing/2014/main" id="{7697652D-CB0F-4449-BC64-3EE074F2B78F}"/>
            </a:ext>
          </a:extLst>
        </xdr:cNvPr>
        <xdr:cNvSpPr txBox="1"/>
      </xdr:nvSpPr>
      <xdr:spPr>
        <a:xfrm>
          <a:off x="13392150" y="346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70053</xdr:rowOff>
    </xdr:from>
    <xdr:to>
      <xdr:col>64</xdr:col>
      <xdr:colOff>152400</xdr:colOff>
      <xdr:row>22</xdr:row>
      <xdr:rowOff>203</xdr:rowOff>
    </xdr:to>
    <xdr:sp macro="" textlink="">
      <xdr:nvSpPr>
        <xdr:cNvPr id="467" name="楕円 466">
          <a:extLst>
            <a:ext uri="{FF2B5EF4-FFF2-40B4-BE49-F238E27FC236}">
              <a16:creationId xmlns:a16="http://schemas.microsoft.com/office/drawing/2014/main" id="{6CC6D8E8-CB3B-496E-87E3-FE98A38DB5E2}"/>
            </a:ext>
          </a:extLst>
        </xdr:cNvPr>
        <xdr:cNvSpPr/>
      </xdr:nvSpPr>
      <xdr:spPr>
        <a:xfrm>
          <a:off x="12857162" y="3475240"/>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156430</xdr:rowOff>
    </xdr:from>
    <xdr:ext cx="762000" cy="259045"/>
    <xdr:sp macro="" textlink="">
      <xdr:nvSpPr>
        <xdr:cNvPr id="468" name="テキスト ボックス 467">
          <a:extLst>
            <a:ext uri="{FF2B5EF4-FFF2-40B4-BE49-F238E27FC236}">
              <a16:creationId xmlns:a16="http://schemas.microsoft.com/office/drawing/2014/main" id="{69CD9FF1-AD6D-448D-A12E-6E9908E40C54}"/>
            </a:ext>
          </a:extLst>
        </xdr:cNvPr>
        <xdr:cNvSpPr txBox="1"/>
      </xdr:nvSpPr>
      <xdr:spPr>
        <a:xfrm>
          <a:off x="12546012" y="356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28,317
27,936
233.11
18,607,044
17,892,522
625,351
9,614,852
15,084,365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1.4pt</a:t>
          </a:r>
          <a:r>
            <a:rPr kumimoji="1" lang="ja-JP" altLang="ja-JP" sz="1100" b="0" i="0" baseline="0">
              <a:solidFill>
                <a:schemeClr val="dk1"/>
              </a:solidFill>
              <a:effectLst/>
              <a:latin typeface="+mn-lt"/>
              <a:ea typeface="+mn-ea"/>
              <a:cs typeface="+mn-cs"/>
            </a:rPr>
            <a:t>下回った。正規職員数が類似団体と比較して少なく、職員給は低いものの、出先機関等の業務で会計年度任用職員に依存している状況が常態化しており、人件費を押し上げる要因となっている。施設の統廃合や民営化、業務のアウトソーシング、デジタル化の推進など行財政改革の取組を通じて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1.8pt</a:t>
          </a:r>
          <a:r>
            <a:rPr kumimoji="1" lang="ja-JP" altLang="ja-JP" sz="1100" b="0" i="0" baseline="0">
              <a:solidFill>
                <a:schemeClr val="dk1"/>
              </a:solidFill>
              <a:effectLst/>
              <a:latin typeface="+mn-lt"/>
              <a:ea typeface="+mn-ea"/>
              <a:cs typeface="+mn-cs"/>
            </a:rPr>
            <a:t>上回った。大規模な一般廃棄物処理施設や観光施設の維持管理費</a:t>
          </a:r>
          <a:r>
            <a:rPr kumimoji="1" lang="ja-JP" altLang="en-US" sz="1100" b="0" i="0" baseline="0">
              <a:solidFill>
                <a:schemeClr val="dk1"/>
              </a:solidFill>
              <a:effectLst/>
              <a:latin typeface="+mn-lt"/>
              <a:ea typeface="+mn-ea"/>
              <a:cs typeface="+mn-cs"/>
            </a:rPr>
            <a:t>、スクールバスの運行や学校給食の運営といった教育関連の経費</a:t>
          </a:r>
          <a:r>
            <a:rPr kumimoji="1" lang="ja-JP" altLang="ja-JP" sz="1100" b="0" i="0" baseline="0">
              <a:solidFill>
                <a:schemeClr val="dk1"/>
              </a:solidFill>
              <a:effectLst/>
              <a:latin typeface="+mn-lt"/>
              <a:ea typeface="+mn-ea"/>
              <a:cs typeface="+mn-cs"/>
            </a:rPr>
            <a:t>が嵩むことが類似団体内平均値を上回る要因である。今後も業務のアウトソーシングの推進や、インフラ施設の点検費用等物件費の比率は高い水準で推移することが予想されるため、施設の統廃合や使用料の見直しを進めることにより、負担の上昇を抑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1.9pt</a:t>
          </a:r>
          <a:r>
            <a:rPr kumimoji="1" lang="ja-JP" altLang="ja-JP" sz="1100" b="0" i="0" baseline="0">
              <a:solidFill>
                <a:schemeClr val="dk1"/>
              </a:solidFill>
              <a:effectLst/>
              <a:latin typeface="+mn-lt"/>
              <a:ea typeface="+mn-ea"/>
              <a:cs typeface="+mn-cs"/>
            </a:rPr>
            <a:t>下回ったが、差は縮まっている。</a:t>
          </a:r>
          <a:r>
            <a:rPr kumimoji="1" lang="ja-JP" altLang="en-US" sz="1100" b="0" i="0" baseline="0">
              <a:solidFill>
                <a:schemeClr val="dk1"/>
              </a:solidFill>
              <a:effectLst/>
              <a:latin typeface="+mn-lt"/>
              <a:ea typeface="+mn-ea"/>
              <a:cs typeface="+mn-cs"/>
            </a:rPr>
            <a:t>出産・子育て応援金の新設や</a:t>
          </a:r>
          <a:r>
            <a:rPr kumimoji="1" lang="ja-JP" altLang="ja-JP" sz="1100" b="0" i="0" baseline="0">
              <a:solidFill>
                <a:schemeClr val="dk1"/>
              </a:solidFill>
              <a:effectLst/>
              <a:latin typeface="+mn-lt"/>
              <a:ea typeface="+mn-ea"/>
              <a:cs typeface="+mn-cs"/>
            </a:rPr>
            <a:t>コロナ禍における診療控えの解消による医療扶助費など、継続する経費が増加している。今後も資格審査等の徹底化や他自治体との比較による助成事業の適正化を図り、扶助費の増加傾向の抑制に努める。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73660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7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73660</xdr:rowOff>
    </xdr:from>
    <xdr:to>
      <xdr:col>19</xdr:col>
      <xdr:colOff>187325</xdr:colOff>
      <xdr:row>56</xdr:row>
      <xdr:rowOff>73660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73660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134637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134637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1.1pt</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回った。農業集落排水事業や介護保険事業への繰出金が多額であることが、その他にかかる経常収支比率を押し上げる要因となっている。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介護保険や後期高齢者医療特別会計など社会保障関連の繰出は削減が困難なことから他の経費も含めた全体で経常経費の増加を抑えるように努めていく。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31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61</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53385"/>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62</xdr:row>
      <xdr:rowOff>29028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10582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149678</xdr:rowOff>
    </xdr:from>
    <xdr:to>
      <xdr:col>65</xdr:col>
      <xdr:colOff>53975</xdr:colOff>
      <xdr:row>62</xdr:row>
      <xdr:rowOff>79828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64605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４</a:t>
          </a:r>
          <a:r>
            <a:rPr kumimoji="1" lang="ja-JP" altLang="ja-JP" sz="1000" b="0" i="0" baseline="0">
              <a:solidFill>
                <a:schemeClr val="dk1"/>
              </a:solidFill>
              <a:effectLst/>
              <a:latin typeface="+mn-lt"/>
              <a:ea typeface="+mn-ea"/>
              <a:cs typeface="+mn-cs"/>
            </a:rPr>
            <a:t>年度は類似団体内平均値を</a:t>
          </a:r>
          <a:r>
            <a:rPr kumimoji="1" lang="en-US" altLang="ja-JP" sz="1000" b="0" i="0" baseline="0">
              <a:solidFill>
                <a:schemeClr val="dk1"/>
              </a:solidFill>
              <a:effectLst/>
              <a:latin typeface="+mn-lt"/>
              <a:ea typeface="+mn-ea"/>
              <a:cs typeface="+mn-cs"/>
            </a:rPr>
            <a:t>2.9pt</a:t>
          </a:r>
          <a:r>
            <a:rPr kumimoji="1" lang="ja-JP" altLang="ja-JP" sz="1000" b="0" i="0" baseline="0">
              <a:solidFill>
                <a:schemeClr val="dk1"/>
              </a:solidFill>
              <a:effectLst/>
              <a:latin typeface="+mn-lt"/>
              <a:ea typeface="+mn-ea"/>
              <a:cs typeface="+mn-cs"/>
            </a:rPr>
            <a:t>上回った。下水道事業や小浜病院組合や若狭消防組合等一部事務組合への負担金、生活路線バスの運行に要する補助金等が多く、類似団体内平均値を上回っている。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今後も一般廃棄物処理施設の広域化に伴う運営負担金等一部事務組合に対する負担金の増加が見込まれるが、広域化のスケールメリットにより、経費全体として効率化を図るとともに、平成</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年度に策定した「小浜市補助金のあり方に関するガイドライン」を基に、補助基準の明確化および適正な執行に努める。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509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278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906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類似団体内平均値と同等となった</a:t>
          </a:r>
          <a:r>
            <a:rPr kumimoji="1" lang="ja-JP" altLang="ja-JP" sz="1100" b="0" i="0" baseline="0">
              <a:solidFill>
                <a:schemeClr val="dk1"/>
              </a:solidFill>
              <a:effectLst/>
              <a:latin typeface="+mn-lt"/>
              <a:ea typeface="+mn-ea"/>
              <a:cs typeface="+mn-cs"/>
            </a:rPr>
            <a:t>。近年の低金利による利子負担の減少から、利子は減少しているものの、近年実施した大型事業の元金償還が開始したことにより、元金</a:t>
          </a:r>
          <a:r>
            <a:rPr kumimoji="1" lang="ja-JP" altLang="en-US" sz="1100" b="0" i="0" baseline="0">
              <a:solidFill>
                <a:schemeClr val="dk1"/>
              </a:solidFill>
              <a:effectLst/>
              <a:latin typeface="+mn-lt"/>
              <a:ea typeface="+mn-ea"/>
              <a:cs typeface="+mn-cs"/>
            </a:rPr>
            <a:t>償還はピークとなっている</a:t>
          </a:r>
          <a:r>
            <a:rPr kumimoji="1" lang="ja-JP" altLang="ja-JP" sz="1100" b="0" i="0" baseline="0">
              <a:solidFill>
                <a:schemeClr val="dk1"/>
              </a:solidFill>
              <a:effectLst/>
              <a:latin typeface="+mn-lt"/>
              <a:ea typeface="+mn-ea"/>
              <a:cs typeface="+mn-cs"/>
            </a:rPr>
            <a:t>。中期財政計画や振興実施計画による投資的経費の抑制により、</a:t>
          </a:r>
          <a:r>
            <a:rPr kumimoji="1" lang="ja-JP" altLang="en-US" sz="1100" b="0" i="0" baseline="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減少する見込みであるが、継続して抑制に取り組む。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156936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15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78</xdr:row>
      <xdr:rowOff>18143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1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29029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91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29029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91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79120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2.5pt</a:t>
          </a:r>
          <a:r>
            <a:rPr kumimoji="1" lang="ja-JP" altLang="ja-JP" sz="1100" b="0" i="0" baseline="0">
              <a:solidFill>
                <a:schemeClr val="dk1"/>
              </a:solidFill>
              <a:effectLst/>
              <a:latin typeface="+mn-lt"/>
              <a:ea typeface="+mn-ea"/>
              <a:cs typeface="+mn-cs"/>
            </a:rPr>
            <a:t>上回った。物件費、補助費等が類似団体よりも高いことから、公債費以外の合計での比較においても高くなっている。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今後は職員体制の見直し、デジタル化の推進、施設の統廃合や負担金、繰出金の適正化を図り、扶助費、物件費の伸びを抑制した財政運営に努めていく。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48639"/>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86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159004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903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32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12528</xdr:rowOff>
    </xdr:from>
    <xdr:to>
      <xdr:col>29</xdr:col>
      <xdr:colOff>127000</xdr:colOff>
      <xdr:row>18</xdr:row>
      <xdr:rowOff>17261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6253"/>
          <a:ext cx="647700" cy="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168756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3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17261</xdr:rowOff>
    </xdr:from>
    <xdr:to>
      <xdr:col>26</xdr:col>
      <xdr:colOff>50800</xdr:colOff>
      <xdr:row>18</xdr:row>
      <xdr:rowOff>25765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0986"/>
          <a:ext cx="6985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25765</xdr:rowOff>
    </xdr:from>
    <xdr:to>
      <xdr:col>22</xdr:col>
      <xdr:colOff>114300</xdr:colOff>
      <xdr:row>18</xdr:row>
      <xdr:rowOff>27788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9490"/>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27788</xdr:rowOff>
    </xdr:from>
    <xdr:to>
      <xdr:col>18</xdr:col>
      <xdr:colOff>177800</xdr:colOff>
      <xdr:row>18</xdr:row>
      <xdr:rowOff>32043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1513"/>
          <a:ext cx="698500" cy="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133178</xdr:rowOff>
    </xdr:from>
    <xdr:to>
      <xdr:col>29</xdr:col>
      <xdr:colOff>177800</xdr:colOff>
      <xdr:row>18</xdr:row>
      <xdr:rowOff>63328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149705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137911</xdr:rowOff>
    </xdr:from>
    <xdr:to>
      <xdr:col>26</xdr:col>
      <xdr:colOff>101600</xdr:colOff>
      <xdr:row>18</xdr:row>
      <xdr:rowOff>68061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0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78238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146415</xdr:rowOff>
    </xdr:from>
    <xdr:to>
      <xdr:col>22</xdr:col>
      <xdr:colOff>165100</xdr:colOff>
      <xdr:row>18</xdr:row>
      <xdr:rowOff>76565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61341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148438</xdr:rowOff>
    </xdr:from>
    <xdr:to>
      <xdr:col>19</xdr:col>
      <xdr:colOff>38100</xdr:colOff>
      <xdr:row>18</xdr:row>
      <xdr:rowOff>78588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88765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152693</xdr:rowOff>
    </xdr:from>
    <xdr:to>
      <xdr:col>15</xdr:col>
      <xdr:colOff>101600</xdr:colOff>
      <xdr:row>18</xdr:row>
      <xdr:rowOff>82843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93020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8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10566</xdr:rowOff>
    </xdr:from>
    <xdr:to>
      <xdr:col>29</xdr:col>
      <xdr:colOff>127000</xdr:colOff>
      <xdr:row>36</xdr:row>
      <xdr:rowOff>12871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63816"/>
          <a:ext cx="6477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10566</xdr:rowOff>
    </xdr:from>
    <xdr:to>
      <xdr:col>26</xdr:col>
      <xdr:colOff>50800</xdr:colOff>
      <xdr:row>36</xdr:row>
      <xdr:rowOff>21501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63816"/>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334245</xdr:rowOff>
    </xdr:from>
    <xdr:to>
      <xdr:col>22</xdr:col>
      <xdr:colOff>114300</xdr:colOff>
      <xdr:row>36</xdr:row>
      <xdr:rowOff>21501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4595"/>
          <a:ext cx="698500" cy="3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334245</xdr:rowOff>
    </xdr:from>
    <xdr:to>
      <xdr:col>18</xdr:col>
      <xdr:colOff>177800</xdr:colOff>
      <xdr:row>36</xdr:row>
      <xdr:rowOff>63278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44595"/>
          <a:ext cx="698500" cy="7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304971</xdr:rowOff>
    </xdr:from>
    <xdr:to>
      <xdr:col>29</xdr:col>
      <xdr:colOff>177800</xdr:colOff>
      <xdr:row>36</xdr:row>
      <xdr:rowOff>63671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5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150048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302666</xdr:rowOff>
    </xdr:from>
    <xdr:to>
      <xdr:col>26</xdr:col>
      <xdr:colOff>101600</xdr:colOff>
      <xdr:row>36</xdr:row>
      <xdr:rowOff>61366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71543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8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313601</xdr:rowOff>
    </xdr:from>
    <xdr:to>
      <xdr:col>22</xdr:col>
      <xdr:colOff>165100</xdr:colOff>
      <xdr:row>36</xdr:row>
      <xdr:rowOff>72301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82478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9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283445</xdr:rowOff>
    </xdr:from>
    <xdr:to>
      <xdr:col>19</xdr:col>
      <xdr:colOff>38100</xdr:colOff>
      <xdr:row>36</xdr:row>
      <xdr:rowOff>42145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52322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12478</xdr:rowOff>
    </xdr:from>
    <xdr:to>
      <xdr:col>15</xdr:col>
      <xdr:colOff>101600</xdr:colOff>
      <xdr:row>36</xdr:row>
      <xdr:rowOff>114078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124255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28,317
27,936
233.11
18,607,044
17,892,522
625,351
9,614,852
15,084,365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25431</xdr:rowOff>
    </xdr:from>
    <xdr:to>
      <xdr:col>24</xdr:col>
      <xdr:colOff>63500</xdr:colOff>
      <xdr:row>37</xdr:row>
      <xdr:rowOff>34681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9081"/>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34681</xdr:rowOff>
    </xdr:from>
    <xdr:to>
      <xdr:col>19</xdr:col>
      <xdr:colOff>177800</xdr:colOff>
      <xdr:row>37</xdr:row>
      <xdr:rowOff>42987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833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42987</xdr:rowOff>
    </xdr:from>
    <xdr:to>
      <xdr:col>15</xdr:col>
      <xdr:colOff>50800</xdr:colOff>
      <xdr:row>37</xdr:row>
      <xdr:rowOff>56109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6637"/>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56109</xdr:rowOff>
    </xdr:from>
    <xdr:to>
      <xdr:col>10</xdr:col>
      <xdr:colOff>114300</xdr:colOff>
      <xdr:row>37</xdr:row>
      <xdr:rowOff>58269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9759"/>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146081</xdr:rowOff>
    </xdr:from>
    <xdr:to>
      <xdr:col>24</xdr:col>
      <xdr:colOff>114300</xdr:colOff>
      <xdr:row>37</xdr:row>
      <xdr:rowOff>76231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168958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155331</xdr:rowOff>
    </xdr:from>
    <xdr:to>
      <xdr:col>20</xdr:col>
      <xdr:colOff>38100</xdr:colOff>
      <xdr:row>37</xdr:row>
      <xdr:rowOff>85481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102008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1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163637</xdr:rowOff>
    </xdr:from>
    <xdr:to>
      <xdr:col>15</xdr:col>
      <xdr:colOff>101600</xdr:colOff>
      <xdr:row>37</xdr:row>
      <xdr:rowOff>93787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84914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5309</xdr:rowOff>
    </xdr:from>
    <xdr:to>
      <xdr:col>10</xdr:col>
      <xdr:colOff>165100</xdr:colOff>
      <xdr:row>37</xdr:row>
      <xdr:rowOff>106909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123436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xdr:rowOff>
    </xdr:from>
    <xdr:to>
      <xdr:col>6</xdr:col>
      <xdr:colOff>38100</xdr:colOff>
      <xdr:row>37</xdr:row>
      <xdr:rowOff>109069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125596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55991</xdr:rowOff>
    </xdr:from>
    <xdr:to>
      <xdr:col>24</xdr:col>
      <xdr:colOff>63500</xdr:colOff>
      <xdr:row>56</xdr:row>
      <xdr:rowOff>82138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7191"/>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82138</xdr:rowOff>
    </xdr:from>
    <xdr:to>
      <xdr:col>19</xdr:col>
      <xdr:colOff>177800</xdr:colOff>
      <xdr:row>56</xdr:row>
      <xdr:rowOff>111152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83338"/>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111152</xdr:rowOff>
    </xdr:from>
    <xdr:to>
      <xdr:col>15</xdr:col>
      <xdr:colOff>50800</xdr:colOff>
      <xdr:row>56</xdr:row>
      <xdr:rowOff>128375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12352"/>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128375</xdr:rowOff>
    </xdr:from>
    <xdr:to>
      <xdr:col>10</xdr:col>
      <xdr:colOff>114300</xdr:colOff>
      <xdr:row>56</xdr:row>
      <xdr:rowOff>139943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29575"/>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5191</xdr:rowOff>
    </xdr:from>
    <xdr:to>
      <xdr:col>24</xdr:col>
      <xdr:colOff>114300</xdr:colOff>
      <xdr:row>56</xdr:row>
      <xdr:rowOff>106791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28068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31338</xdr:rowOff>
    </xdr:from>
    <xdr:to>
      <xdr:col>20</xdr:col>
      <xdr:colOff>38100</xdr:colOff>
      <xdr:row>56</xdr:row>
      <xdr:rowOff>132938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149465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60352</xdr:rowOff>
    </xdr:from>
    <xdr:to>
      <xdr:col>15</xdr:col>
      <xdr:colOff>101600</xdr:colOff>
      <xdr:row>56</xdr:row>
      <xdr:rowOff>161952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153079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77575</xdr:rowOff>
    </xdr:from>
    <xdr:to>
      <xdr:col>10</xdr:col>
      <xdr:colOff>165100</xdr:colOff>
      <xdr:row>57</xdr:row>
      <xdr:rowOff>7725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24252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89143</xdr:rowOff>
    </xdr:from>
    <xdr:to>
      <xdr:col>6</xdr:col>
      <xdr:colOff>38100</xdr:colOff>
      <xdr:row>57</xdr:row>
      <xdr:rowOff>19293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35820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79944</xdr:rowOff>
    </xdr:from>
    <xdr:to>
      <xdr:col>24</xdr:col>
      <xdr:colOff>63500</xdr:colOff>
      <xdr:row>77</xdr:row>
      <xdr:rowOff>100952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1594"/>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100952</xdr:rowOff>
    </xdr:from>
    <xdr:to>
      <xdr:col>19</xdr:col>
      <xdr:colOff>177800</xdr:colOff>
      <xdr:row>77</xdr:row>
      <xdr:rowOff>160593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2602"/>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160593</xdr:rowOff>
    </xdr:from>
    <xdr:to>
      <xdr:col>15</xdr:col>
      <xdr:colOff>50800</xdr:colOff>
      <xdr:row>78</xdr:row>
      <xdr:rowOff>4392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62243"/>
          <a:ext cx="8890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171155</xdr:rowOff>
    </xdr:from>
    <xdr:to>
      <xdr:col>10</xdr:col>
      <xdr:colOff>114300</xdr:colOff>
      <xdr:row>78</xdr:row>
      <xdr:rowOff>4392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7280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29144</xdr:rowOff>
    </xdr:from>
    <xdr:to>
      <xdr:col>24</xdr:col>
      <xdr:colOff>114300</xdr:colOff>
      <xdr:row>77</xdr:row>
      <xdr:rowOff>130744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52021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50152</xdr:rowOff>
    </xdr:from>
    <xdr:to>
      <xdr:col>20</xdr:col>
      <xdr:colOff>38100</xdr:colOff>
      <xdr:row>77</xdr:row>
      <xdr:rowOff>151752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168279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109793</xdr:rowOff>
    </xdr:from>
    <xdr:to>
      <xdr:col>15</xdr:col>
      <xdr:colOff>101600</xdr:colOff>
      <xdr:row>78</xdr:row>
      <xdr:rowOff>39943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31070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125042</xdr:rowOff>
    </xdr:from>
    <xdr:to>
      <xdr:col>10</xdr:col>
      <xdr:colOff>165100</xdr:colOff>
      <xdr:row>78</xdr:row>
      <xdr:rowOff>55192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46319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120355</xdr:rowOff>
    </xdr:from>
    <xdr:to>
      <xdr:col>6</xdr:col>
      <xdr:colOff>38100</xdr:colOff>
      <xdr:row>78</xdr:row>
      <xdr:rowOff>50505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41632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57624</xdr:rowOff>
    </xdr:from>
    <xdr:to>
      <xdr:col>24</xdr:col>
      <xdr:colOff>63500</xdr:colOff>
      <xdr:row>96</xdr:row>
      <xdr:rowOff>167590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6824"/>
          <a:ext cx="838200" cy="10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57624</xdr:rowOff>
    </xdr:from>
    <xdr:to>
      <xdr:col>19</xdr:col>
      <xdr:colOff>177800</xdr:colOff>
      <xdr:row>97</xdr:row>
      <xdr:rowOff>73885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6824"/>
          <a:ext cx="889000" cy="18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73885</xdr:rowOff>
    </xdr:from>
    <xdr:to>
      <xdr:col>15</xdr:col>
      <xdr:colOff>50800</xdr:colOff>
      <xdr:row>97</xdr:row>
      <xdr:rowOff>96701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04535"/>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96701</xdr:rowOff>
    </xdr:from>
    <xdr:to>
      <xdr:col>10</xdr:col>
      <xdr:colOff>114300</xdr:colOff>
      <xdr:row>97</xdr:row>
      <xdr:rowOff>133733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27351"/>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116790</xdr:rowOff>
    </xdr:from>
    <xdr:to>
      <xdr:col>24</xdr:col>
      <xdr:colOff>114300</xdr:colOff>
      <xdr:row>97</xdr:row>
      <xdr:rowOff>46940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95217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6824</xdr:rowOff>
    </xdr:from>
    <xdr:to>
      <xdr:col>20</xdr:col>
      <xdr:colOff>38100</xdr:colOff>
      <xdr:row>96</xdr:row>
      <xdr:rowOff>108424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99551</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23085</xdr:rowOff>
    </xdr:from>
    <xdr:to>
      <xdr:col>15</xdr:col>
      <xdr:colOff>101600</xdr:colOff>
      <xdr:row>97</xdr:row>
      <xdr:rowOff>124685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115812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45901</xdr:rowOff>
    </xdr:from>
    <xdr:to>
      <xdr:col>10</xdr:col>
      <xdr:colOff>165100</xdr:colOff>
      <xdr:row>97</xdr:row>
      <xdr:rowOff>147501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138628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82933</xdr:rowOff>
    </xdr:from>
    <xdr:to>
      <xdr:col>6</xdr:col>
      <xdr:colOff>38100</xdr:colOff>
      <xdr:row>98</xdr:row>
      <xdr:rowOff>13083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2353</xdr:rowOff>
    </xdr:from>
    <xdr:to>
      <xdr:col>55</xdr:col>
      <xdr:colOff>0</xdr:colOff>
      <xdr:row>36</xdr:row>
      <xdr:rowOff>12726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74553"/>
          <a:ext cx="8382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50852</xdr:rowOff>
    </xdr:from>
    <xdr:to>
      <xdr:col>50</xdr:col>
      <xdr:colOff>114300</xdr:colOff>
      <xdr:row>36</xdr:row>
      <xdr:rowOff>12726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08702"/>
          <a:ext cx="889000" cy="47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50852</xdr:rowOff>
    </xdr:from>
    <xdr:to>
      <xdr:col>45</xdr:col>
      <xdr:colOff>177800</xdr:colOff>
      <xdr:row>36</xdr:row>
      <xdr:rowOff>149082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08702"/>
          <a:ext cx="889000" cy="6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125106</xdr:rowOff>
    </xdr:from>
    <xdr:to>
      <xdr:col>41</xdr:col>
      <xdr:colOff>50800</xdr:colOff>
      <xdr:row>36</xdr:row>
      <xdr:rowOff>149082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97306"/>
          <a:ext cx="889000" cy="2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123003</xdr:rowOff>
    </xdr:from>
    <xdr:to>
      <xdr:col>55</xdr:col>
      <xdr:colOff>50800</xdr:colOff>
      <xdr:row>36</xdr:row>
      <xdr:rowOff>53153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145880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7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133376</xdr:rowOff>
    </xdr:from>
    <xdr:to>
      <xdr:col>50</xdr:col>
      <xdr:colOff>165100</xdr:colOff>
      <xdr:row>36</xdr:row>
      <xdr:rowOff>63526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80053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0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52</xdr:rowOff>
    </xdr:from>
    <xdr:to>
      <xdr:col>46</xdr:col>
      <xdr:colOff>38100</xdr:colOff>
      <xdr:row>33</xdr:row>
      <xdr:rowOff>101652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6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118179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4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98282</xdr:rowOff>
    </xdr:from>
    <xdr:to>
      <xdr:col>41</xdr:col>
      <xdr:colOff>101600</xdr:colOff>
      <xdr:row>37</xdr:row>
      <xdr:rowOff>28432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44959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74306</xdr:rowOff>
    </xdr:from>
    <xdr:to>
      <xdr:col>36</xdr:col>
      <xdr:colOff>165100</xdr:colOff>
      <xdr:row>37</xdr:row>
      <xdr:rowOff>4456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20983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17148</xdr:rowOff>
    </xdr:from>
    <xdr:to>
      <xdr:col>55</xdr:col>
      <xdr:colOff>0</xdr:colOff>
      <xdr:row>56</xdr:row>
      <xdr:rowOff>126944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618348"/>
          <a:ext cx="838200" cy="1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17148</xdr:rowOff>
    </xdr:from>
    <xdr:to>
      <xdr:col>50</xdr:col>
      <xdr:colOff>114300</xdr:colOff>
      <xdr:row>56</xdr:row>
      <xdr:rowOff>134748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618348"/>
          <a:ext cx="889000" cy="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134748</xdr:rowOff>
    </xdr:from>
    <xdr:to>
      <xdr:col>45</xdr:col>
      <xdr:colOff>177800</xdr:colOff>
      <xdr:row>56</xdr:row>
      <xdr:rowOff>154541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35948"/>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126432</xdr:rowOff>
    </xdr:from>
    <xdr:to>
      <xdr:col>41</xdr:col>
      <xdr:colOff>50800</xdr:colOff>
      <xdr:row>56</xdr:row>
      <xdr:rowOff>154541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727632"/>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76144</xdr:rowOff>
    </xdr:from>
    <xdr:to>
      <xdr:col>55</xdr:col>
      <xdr:colOff>50800</xdr:colOff>
      <xdr:row>57</xdr:row>
      <xdr:rowOff>6294</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99021</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137798</xdr:rowOff>
    </xdr:from>
    <xdr:to>
      <xdr:col>50</xdr:col>
      <xdr:colOff>165100</xdr:colOff>
      <xdr:row>56</xdr:row>
      <xdr:rowOff>67948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84475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34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83948</xdr:rowOff>
    </xdr:from>
    <xdr:to>
      <xdr:col>46</xdr:col>
      <xdr:colOff>38100</xdr:colOff>
      <xdr:row>57</xdr:row>
      <xdr:rowOff>14098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103741</xdr:rowOff>
    </xdr:from>
    <xdr:to>
      <xdr:col>41</xdr:col>
      <xdr:colOff>101600</xdr:colOff>
      <xdr:row>57</xdr:row>
      <xdr:rowOff>33891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75632</xdr:rowOff>
    </xdr:from>
    <xdr:to>
      <xdr:col>36</xdr:col>
      <xdr:colOff>165100</xdr:colOff>
      <xdr:row>57</xdr:row>
      <xdr:rowOff>5782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22309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25240</xdr:rowOff>
    </xdr:from>
    <xdr:to>
      <xdr:col>55</xdr:col>
      <xdr:colOff>0</xdr:colOff>
      <xdr:row>79</xdr:row>
      <xdr:rowOff>40793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69790"/>
          <a:ext cx="8382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153149</xdr:rowOff>
    </xdr:from>
    <xdr:to>
      <xdr:col>50</xdr:col>
      <xdr:colOff>114300</xdr:colOff>
      <xdr:row>79</xdr:row>
      <xdr:rowOff>40793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26249"/>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153149</xdr:rowOff>
    </xdr:from>
    <xdr:to>
      <xdr:col>45</xdr:col>
      <xdr:colOff>177800</xdr:colOff>
      <xdr:row>79</xdr:row>
      <xdr:rowOff>5420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26249"/>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5420</xdr:rowOff>
    </xdr:from>
    <xdr:to>
      <xdr:col>41</xdr:col>
      <xdr:colOff>50800</xdr:colOff>
      <xdr:row>79</xdr:row>
      <xdr:rowOff>14686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549970"/>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145890</xdr:rowOff>
    </xdr:from>
    <xdr:to>
      <xdr:col>55</xdr:col>
      <xdr:colOff>50800</xdr:colOff>
      <xdr:row>79</xdr:row>
      <xdr:rowOff>76040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60817</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161443</xdr:rowOff>
    </xdr:from>
    <xdr:to>
      <xdr:col>50</xdr:col>
      <xdr:colOff>165100</xdr:colOff>
      <xdr:row>79</xdr:row>
      <xdr:rowOff>91593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82720</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7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102349</xdr:rowOff>
    </xdr:from>
    <xdr:to>
      <xdr:col>46</xdr:col>
      <xdr:colOff>38100</xdr:colOff>
      <xdr:row>79</xdr:row>
      <xdr:rowOff>32499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23626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126070</xdr:rowOff>
    </xdr:from>
    <xdr:to>
      <xdr:col>41</xdr:col>
      <xdr:colOff>101600</xdr:colOff>
      <xdr:row>79</xdr:row>
      <xdr:rowOff>56220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47347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9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135336</xdr:rowOff>
    </xdr:from>
    <xdr:to>
      <xdr:col>36</xdr:col>
      <xdr:colOff>165100</xdr:colOff>
      <xdr:row>79</xdr:row>
      <xdr:rowOff>65486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56613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0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44790</xdr:rowOff>
    </xdr:from>
    <xdr:to>
      <xdr:col>55</xdr:col>
      <xdr:colOff>0</xdr:colOff>
      <xdr:row>97</xdr:row>
      <xdr:rowOff>11117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503990"/>
          <a:ext cx="838200" cy="1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44790</xdr:rowOff>
    </xdr:from>
    <xdr:to>
      <xdr:col>50</xdr:col>
      <xdr:colOff>114300</xdr:colOff>
      <xdr:row>97</xdr:row>
      <xdr:rowOff>62539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503990"/>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62539</xdr:rowOff>
    </xdr:from>
    <xdr:to>
      <xdr:col>45</xdr:col>
      <xdr:colOff>177800</xdr:colOff>
      <xdr:row>97</xdr:row>
      <xdr:rowOff>90112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93189"/>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90112</xdr:rowOff>
    </xdr:from>
    <xdr:to>
      <xdr:col>41</xdr:col>
      <xdr:colOff>50800</xdr:colOff>
      <xdr:row>97</xdr:row>
      <xdr:rowOff>103462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2076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131767</xdr:rowOff>
    </xdr:from>
    <xdr:to>
      <xdr:col>55</xdr:col>
      <xdr:colOff>50800</xdr:colOff>
      <xdr:row>97</xdr:row>
      <xdr:rowOff>61917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154644</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4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165440</xdr:rowOff>
    </xdr:from>
    <xdr:to>
      <xdr:col>50</xdr:col>
      <xdr:colOff>165100</xdr:colOff>
      <xdr:row>96</xdr:row>
      <xdr:rowOff>95590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4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112117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11739</xdr:rowOff>
    </xdr:from>
    <xdr:to>
      <xdr:col>46</xdr:col>
      <xdr:colOff>38100</xdr:colOff>
      <xdr:row>97</xdr:row>
      <xdr:rowOff>113339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39312</xdr:rowOff>
    </xdr:from>
    <xdr:to>
      <xdr:col>41</xdr:col>
      <xdr:colOff>101600</xdr:colOff>
      <xdr:row>97</xdr:row>
      <xdr:rowOff>140912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132039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52662</xdr:rowOff>
    </xdr:from>
    <xdr:to>
      <xdr:col>36</xdr:col>
      <xdr:colOff>165100</xdr:colOff>
      <xdr:row>97</xdr:row>
      <xdr:rowOff>154262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29210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71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67291</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82391"/>
          <a:ext cx="889000" cy="1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149860</xdr:rowOff>
    </xdr:from>
    <xdr:to>
      <xdr:col>85</xdr:col>
      <xdr:colOff>177800</xdr:colOff>
      <xdr:row>39</xdr:row>
      <xdr:rowOff>80010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64787</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16491</xdr:rowOff>
    </xdr:from>
    <xdr:to>
      <xdr:col>67</xdr:col>
      <xdr:colOff>101600</xdr:colOff>
      <xdr:row>38</xdr:row>
      <xdr:rowOff>118091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134618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107314</xdr:rowOff>
    </xdr:from>
    <xdr:to>
      <xdr:col>85</xdr:col>
      <xdr:colOff>127000</xdr:colOff>
      <xdr:row>77</xdr:row>
      <xdr:rowOff>108948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89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108948</xdr:rowOff>
    </xdr:from>
    <xdr:to>
      <xdr:col>81</xdr:col>
      <xdr:colOff>50800</xdr:colOff>
      <xdr:row>77</xdr:row>
      <xdr:rowOff>120138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1059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120138</xdr:rowOff>
    </xdr:from>
    <xdr:to>
      <xdr:col>76</xdr:col>
      <xdr:colOff>114300</xdr:colOff>
      <xdr:row>77</xdr:row>
      <xdr:rowOff>147766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1788"/>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116427</xdr:rowOff>
    </xdr:from>
    <xdr:to>
      <xdr:col>71</xdr:col>
      <xdr:colOff>177800</xdr:colOff>
      <xdr:row>77</xdr:row>
      <xdr:rowOff>147766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18077"/>
          <a:ext cx="889000" cy="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56514</xdr:rowOff>
    </xdr:from>
    <xdr:to>
      <xdr:col>85</xdr:col>
      <xdr:colOff>177800</xdr:colOff>
      <xdr:row>77</xdr:row>
      <xdr:rowOff>158114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79391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58148</xdr:rowOff>
    </xdr:from>
    <xdr:to>
      <xdr:col>81</xdr:col>
      <xdr:colOff>101600</xdr:colOff>
      <xdr:row>77</xdr:row>
      <xdr:rowOff>159748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69338</xdr:rowOff>
    </xdr:from>
    <xdr:to>
      <xdr:col>76</xdr:col>
      <xdr:colOff>165100</xdr:colOff>
      <xdr:row>77</xdr:row>
      <xdr:rowOff>170938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162065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96966</xdr:rowOff>
    </xdr:from>
    <xdr:to>
      <xdr:col>72</xdr:col>
      <xdr:colOff>38100</xdr:colOff>
      <xdr:row>78</xdr:row>
      <xdr:rowOff>27116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65627</xdr:rowOff>
    </xdr:from>
    <xdr:to>
      <xdr:col>67</xdr:col>
      <xdr:colOff>101600</xdr:colOff>
      <xdr:row>77</xdr:row>
      <xdr:rowOff>167227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158354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74202</xdr:rowOff>
    </xdr:from>
    <xdr:to>
      <xdr:col>85</xdr:col>
      <xdr:colOff>127000</xdr:colOff>
      <xdr:row>98</xdr:row>
      <xdr:rowOff>124814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76302"/>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74202</xdr:rowOff>
    </xdr:from>
    <xdr:to>
      <xdr:col>81</xdr:col>
      <xdr:colOff>50800</xdr:colOff>
      <xdr:row>98</xdr:row>
      <xdr:rowOff>138069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76302"/>
          <a:ext cx="8890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138069</xdr:rowOff>
    </xdr:from>
    <xdr:to>
      <xdr:col>76</xdr:col>
      <xdr:colOff>114300</xdr:colOff>
      <xdr:row>98</xdr:row>
      <xdr:rowOff>163726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0169"/>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152482</xdr:rowOff>
    </xdr:from>
    <xdr:to>
      <xdr:col>71</xdr:col>
      <xdr:colOff>177800</xdr:colOff>
      <xdr:row>98</xdr:row>
      <xdr:rowOff>163726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4582"/>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74014</xdr:rowOff>
    </xdr:from>
    <xdr:to>
      <xdr:col>85</xdr:col>
      <xdr:colOff>177800</xdr:colOff>
      <xdr:row>99</xdr:row>
      <xdr:rowOff>4164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23402</xdr:rowOff>
    </xdr:from>
    <xdr:to>
      <xdr:col>81</xdr:col>
      <xdr:colOff>101600</xdr:colOff>
      <xdr:row>98</xdr:row>
      <xdr:rowOff>125002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141529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87269</xdr:rowOff>
    </xdr:from>
    <xdr:to>
      <xdr:col>76</xdr:col>
      <xdr:colOff>165100</xdr:colOff>
      <xdr:row>99</xdr:row>
      <xdr:rowOff>17419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112926</xdr:rowOff>
    </xdr:from>
    <xdr:to>
      <xdr:col>72</xdr:col>
      <xdr:colOff>38100</xdr:colOff>
      <xdr:row>99</xdr:row>
      <xdr:rowOff>43076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101682</xdr:rowOff>
    </xdr:from>
    <xdr:to>
      <xdr:col>67</xdr:col>
      <xdr:colOff>101600</xdr:colOff>
      <xdr:row>99</xdr:row>
      <xdr:rowOff>31832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22959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70777</xdr:rowOff>
    </xdr:from>
    <xdr:to>
      <xdr:col>116</xdr:col>
      <xdr:colOff>63500</xdr:colOff>
      <xdr:row>39</xdr:row>
      <xdr:rowOff>15761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14427"/>
          <a:ext cx="838200" cy="2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13170</xdr:rowOff>
    </xdr:from>
    <xdr:to>
      <xdr:col>111</xdr:col>
      <xdr:colOff>177800</xdr:colOff>
      <xdr:row>39</xdr:row>
      <xdr:rowOff>15761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99720"/>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166598</xdr:rowOff>
    </xdr:from>
    <xdr:to>
      <xdr:col>107</xdr:col>
      <xdr:colOff>50800</xdr:colOff>
      <xdr:row>39</xdr:row>
      <xdr:rowOff>13170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81698"/>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153568</xdr:rowOff>
    </xdr:from>
    <xdr:to>
      <xdr:col>102</xdr:col>
      <xdr:colOff>114300</xdr:colOff>
      <xdr:row>38</xdr:row>
      <xdr:rowOff>166598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6866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19977</xdr:rowOff>
    </xdr:from>
    <xdr:to>
      <xdr:col>116</xdr:col>
      <xdr:colOff>114300</xdr:colOff>
      <xdr:row>37</xdr:row>
      <xdr:rowOff>121577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42854</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1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136411</xdr:rowOff>
    </xdr:from>
    <xdr:to>
      <xdr:col>112</xdr:col>
      <xdr:colOff>38100</xdr:colOff>
      <xdr:row>39</xdr:row>
      <xdr:rowOff>66561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57688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133820</xdr:rowOff>
    </xdr:from>
    <xdr:to>
      <xdr:col>107</xdr:col>
      <xdr:colOff>101600</xdr:colOff>
      <xdr:row>39</xdr:row>
      <xdr:rowOff>63970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55097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4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115798</xdr:rowOff>
    </xdr:from>
    <xdr:to>
      <xdr:col>102</xdr:col>
      <xdr:colOff>165100</xdr:colOff>
      <xdr:row>39</xdr:row>
      <xdr:rowOff>45948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37075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102768</xdr:rowOff>
    </xdr:from>
    <xdr:to>
      <xdr:col>98</xdr:col>
      <xdr:colOff>38100</xdr:colOff>
      <xdr:row>39</xdr:row>
      <xdr:rowOff>32918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24045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79464</xdr:rowOff>
    </xdr:from>
    <xdr:to>
      <xdr:col>116</xdr:col>
      <xdr:colOff>63500</xdr:colOff>
      <xdr:row>58</xdr:row>
      <xdr:rowOff>84722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2356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79464</xdr:rowOff>
    </xdr:from>
    <xdr:to>
      <xdr:col>111</xdr:col>
      <xdr:colOff>177800</xdr:colOff>
      <xdr:row>58</xdr:row>
      <xdr:rowOff>80931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2356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67748</xdr:rowOff>
    </xdr:from>
    <xdr:to>
      <xdr:col>107</xdr:col>
      <xdr:colOff>50800</xdr:colOff>
      <xdr:row>58</xdr:row>
      <xdr:rowOff>80931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1184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55785</xdr:rowOff>
    </xdr:from>
    <xdr:to>
      <xdr:col>102</xdr:col>
      <xdr:colOff>114300</xdr:colOff>
      <xdr:row>58</xdr:row>
      <xdr:rowOff>67748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999988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33922</xdr:rowOff>
    </xdr:from>
    <xdr:to>
      <xdr:col>116</xdr:col>
      <xdr:colOff>114300</xdr:colOff>
      <xdr:row>58</xdr:row>
      <xdr:rowOff>135522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9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56799</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2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28664</xdr:rowOff>
    </xdr:from>
    <xdr:to>
      <xdr:col>112</xdr:col>
      <xdr:colOff>38100</xdr:colOff>
      <xdr:row>58</xdr:row>
      <xdr:rowOff>130264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146791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4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30131</xdr:rowOff>
    </xdr:from>
    <xdr:to>
      <xdr:col>107</xdr:col>
      <xdr:colOff>101600</xdr:colOff>
      <xdr:row>58</xdr:row>
      <xdr:rowOff>131731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148258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16948</xdr:rowOff>
    </xdr:from>
    <xdr:to>
      <xdr:col>102</xdr:col>
      <xdr:colOff>165100</xdr:colOff>
      <xdr:row>58</xdr:row>
      <xdr:rowOff>118548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135075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4985</xdr:rowOff>
    </xdr:from>
    <xdr:to>
      <xdr:col>98</xdr:col>
      <xdr:colOff>38100</xdr:colOff>
      <xdr:row>58</xdr:row>
      <xdr:rowOff>106585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123112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150470</xdr:rowOff>
    </xdr:from>
    <xdr:to>
      <xdr:col>116</xdr:col>
      <xdr:colOff>63500</xdr:colOff>
      <xdr:row>77</xdr:row>
      <xdr:rowOff>161150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52120"/>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156463</xdr:rowOff>
    </xdr:from>
    <xdr:to>
      <xdr:col>111</xdr:col>
      <xdr:colOff>177800</xdr:colOff>
      <xdr:row>77</xdr:row>
      <xdr:rowOff>161150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581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42177</xdr:rowOff>
    </xdr:from>
    <xdr:to>
      <xdr:col>107</xdr:col>
      <xdr:colOff>50800</xdr:colOff>
      <xdr:row>77</xdr:row>
      <xdr:rowOff>156463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72377"/>
          <a:ext cx="889000" cy="28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42177</xdr:rowOff>
    </xdr:from>
    <xdr:to>
      <xdr:col>102</xdr:col>
      <xdr:colOff>114300</xdr:colOff>
      <xdr:row>76</xdr:row>
      <xdr:rowOff>51739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7237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99670</xdr:rowOff>
    </xdr:from>
    <xdr:to>
      <xdr:col>116</xdr:col>
      <xdr:colOff>114300</xdr:colOff>
      <xdr:row>78</xdr:row>
      <xdr:rowOff>29820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78097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110350</xdr:rowOff>
    </xdr:from>
    <xdr:to>
      <xdr:col>112</xdr:col>
      <xdr:colOff>38100</xdr:colOff>
      <xdr:row>78</xdr:row>
      <xdr:rowOff>40500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31627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105663</xdr:rowOff>
    </xdr:from>
    <xdr:to>
      <xdr:col>107</xdr:col>
      <xdr:colOff>101600</xdr:colOff>
      <xdr:row>78</xdr:row>
      <xdr:rowOff>35813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26940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162827</xdr:rowOff>
    </xdr:from>
    <xdr:to>
      <xdr:col>102</xdr:col>
      <xdr:colOff>165100</xdr:colOff>
      <xdr:row>76</xdr:row>
      <xdr:rowOff>92977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109503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939</xdr:rowOff>
    </xdr:from>
    <xdr:to>
      <xdr:col>98</xdr:col>
      <xdr:colOff>38100</xdr:colOff>
      <xdr:row>76</xdr:row>
      <xdr:rowOff>102539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119066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が類似団体内平均値を大きく上回っている。補助費等は小浜病院組合や下水道事業会計の起債残高が多く、それらへの負担金や繰出金が高いことが要因となっている。また、一般廃棄物処理施設について建替えを一部事務組合で</a:t>
          </a:r>
          <a:r>
            <a:rPr kumimoji="1" lang="ja-JP" altLang="en-US" sz="1100" b="0" i="0" baseline="0">
              <a:solidFill>
                <a:schemeClr val="dk1"/>
              </a:solidFill>
              <a:effectLst/>
              <a:latin typeface="+mn-lt"/>
              <a:ea typeface="+mn-ea"/>
              <a:cs typeface="+mn-cs"/>
            </a:rPr>
            <a:t>実施したことで</a:t>
          </a:r>
          <a:r>
            <a:rPr kumimoji="1" lang="ja-JP" altLang="ja-JP" sz="1100" b="0" i="0" baseline="0">
              <a:solidFill>
                <a:schemeClr val="dk1"/>
              </a:solidFill>
              <a:effectLst/>
              <a:latin typeface="+mn-lt"/>
              <a:ea typeface="+mn-ea"/>
              <a:cs typeface="+mn-cs"/>
            </a:rPr>
            <a:t>、建設にかかる地方債の償還の負担が発生することから今後も増加することが見込まれる。人件費や物件費、公債費など、類似団体内平均値や全国平均・県内平均いずれよりも高い水準のものが見受けれる。人件費は、保育士や公民館職員、給食調理員等の業務において、会計年度任用職員に頼らざるを得ない現状にあり、人件費を押し上げる要因となっている。公債費は、近年実施した大型事業の償還開始により増加傾向にあ</a:t>
          </a:r>
          <a:r>
            <a:rPr kumimoji="1" lang="ja-JP" altLang="en-US" sz="1100" b="0" i="0" baseline="0">
              <a:solidFill>
                <a:schemeClr val="dk1"/>
              </a:solidFill>
              <a:effectLst/>
              <a:latin typeface="+mn-lt"/>
              <a:ea typeface="+mn-ea"/>
              <a:cs typeface="+mn-cs"/>
            </a:rPr>
            <a:t>ったが</a:t>
          </a:r>
          <a:r>
            <a:rPr kumimoji="1" lang="ja-JP" altLang="ja-JP" sz="1100" b="0" i="0" baseline="0">
              <a:solidFill>
                <a:schemeClr val="dk1"/>
              </a:solidFill>
              <a:effectLst/>
              <a:latin typeface="+mn-lt"/>
              <a:ea typeface="+mn-ea"/>
              <a:cs typeface="+mn-cs"/>
            </a:rPr>
            <a:t>、投資的経費の抑制により今後減少する見込みである。物件費についてもふるさと納税にかかる委託料の増加や、小学校統合後のスクールバス費用の増加、中学校の給食調理業務委託等により、増加傾向にある。扶助費については、類似団体平均値や全国平均を下回っているものの増加傾向にある。</a:t>
          </a:r>
          <a:r>
            <a:rPr kumimoji="1" lang="ja-JP" altLang="en-US" sz="1100" b="0" i="0" baseline="0">
              <a:solidFill>
                <a:schemeClr val="dk1"/>
              </a:solidFill>
              <a:effectLst/>
              <a:latin typeface="+mn-lt"/>
              <a:ea typeface="+mn-ea"/>
              <a:cs typeface="+mn-cs"/>
            </a:rPr>
            <a:t>また、投資及び出資金が大きく増加しているが、下水道事業会計への操出基準の見直しにより一部を出資金として支出したことによるものである。</a:t>
          </a:r>
          <a:r>
            <a:rPr kumimoji="1" lang="ja-JP" altLang="ja-JP" sz="1100" b="0" i="0" baseline="0">
              <a:solidFill>
                <a:schemeClr val="dk1"/>
              </a:solidFill>
              <a:effectLst/>
              <a:latin typeface="+mn-lt"/>
              <a:ea typeface="+mn-ea"/>
              <a:cs typeface="+mn-cs"/>
            </a:rPr>
            <a:t>経常的に必要な経費が増加していることから、今後も普通建設事業の抑制と施設の統廃合、業務のアウトソーシング化を推進し、使用料の見直し等により財源の確保に努める。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28,317
27,936
233.11
18,607,044
17,892,522
625,351
9,614,852
15,084,365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94361</xdr:rowOff>
    </xdr:from>
    <xdr:to>
      <xdr:col>24</xdr:col>
      <xdr:colOff>63500</xdr:colOff>
      <xdr:row>36</xdr:row>
      <xdr:rowOff>102743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656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98247</xdr:rowOff>
    </xdr:from>
    <xdr:to>
      <xdr:col>19</xdr:col>
      <xdr:colOff>177800</xdr:colOff>
      <xdr:row>36</xdr:row>
      <xdr:rowOff>102743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7044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90856</xdr:rowOff>
    </xdr:from>
    <xdr:to>
      <xdr:col>15</xdr:col>
      <xdr:colOff>50800</xdr:colOff>
      <xdr:row>36</xdr:row>
      <xdr:rowOff>98247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630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90856</xdr:rowOff>
    </xdr:from>
    <xdr:to>
      <xdr:col>10</xdr:col>
      <xdr:colOff>114300</xdr:colOff>
      <xdr:row>36</xdr:row>
      <xdr:rowOff>95657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305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43561</xdr:rowOff>
    </xdr:from>
    <xdr:to>
      <xdr:col>24</xdr:col>
      <xdr:colOff>114300</xdr:colOff>
      <xdr:row>36</xdr:row>
      <xdr:rowOff>145161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66438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51943</xdr:rowOff>
    </xdr:from>
    <xdr:to>
      <xdr:col>20</xdr:col>
      <xdr:colOff>38100</xdr:colOff>
      <xdr:row>36</xdr:row>
      <xdr:rowOff>153543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170070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47447</xdr:rowOff>
    </xdr:from>
    <xdr:to>
      <xdr:col>15</xdr:col>
      <xdr:colOff>101600</xdr:colOff>
      <xdr:row>36</xdr:row>
      <xdr:rowOff>149047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165574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40056</xdr:rowOff>
    </xdr:from>
    <xdr:to>
      <xdr:col>10</xdr:col>
      <xdr:colOff>165100</xdr:colOff>
      <xdr:row>36</xdr:row>
      <xdr:rowOff>141656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158183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44857</xdr:rowOff>
    </xdr:from>
    <xdr:to>
      <xdr:col>6</xdr:col>
      <xdr:colOff>38100</xdr:colOff>
      <xdr:row>36</xdr:row>
      <xdr:rowOff>146457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162984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126752</xdr:rowOff>
    </xdr:from>
    <xdr:to>
      <xdr:col>24</xdr:col>
      <xdr:colOff>63500</xdr:colOff>
      <xdr:row>58</xdr:row>
      <xdr:rowOff>38051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99402"/>
          <a:ext cx="838200" cy="8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29191</xdr:rowOff>
    </xdr:from>
    <xdr:to>
      <xdr:col>19</xdr:col>
      <xdr:colOff>177800</xdr:colOff>
      <xdr:row>57</xdr:row>
      <xdr:rowOff>126752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01841"/>
          <a:ext cx="8890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29191</xdr:rowOff>
    </xdr:from>
    <xdr:to>
      <xdr:col>15</xdr:col>
      <xdr:colOff>50800</xdr:colOff>
      <xdr:row>58</xdr:row>
      <xdr:rowOff>55252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01841"/>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48567</xdr:rowOff>
    </xdr:from>
    <xdr:to>
      <xdr:col>10</xdr:col>
      <xdr:colOff>114300</xdr:colOff>
      <xdr:row>58</xdr:row>
      <xdr:rowOff>55252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92667"/>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158701</xdr:rowOff>
    </xdr:from>
    <xdr:to>
      <xdr:col>24</xdr:col>
      <xdr:colOff>114300</xdr:colOff>
      <xdr:row>58</xdr:row>
      <xdr:rowOff>88851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75952</xdr:rowOff>
    </xdr:from>
    <xdr:to>
      <xdr:col>20</xdr:col>
      <xdr:colOff>38100</xdr:colOff>
      <xdr:row>58</xdr:row>
      <xdr:rowOff>6102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22629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149841</xdr:rowOff>
    </xdr:from>
    <xdr:to>
      <xdr:col>15</xdr:col>
      <xdr:colOff>101600</xdr:colOff>
      <xdr:row>57</xdr:row>
      <xdr:rowOff>79991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71118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4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4452</xdr:rowOff>
    </xdr:from>
    <xdr:to>
      <xdr:col>10</xdr:col>
      <xdr:colOff>165100</xdr:colOff>
      <xdr:row>58</xdr:row>
      <xdr:rowOff>106052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97179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169217</xdr:rowOff>
    </xdr:from>
    <xdr:to>
      <xdr:col>6</xdr:col>
      <xdr:colOff>38100</xdr:colOff>
      <xdr:row>58</xdr:row>
      <xdr:rowOff>99367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115894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9686</xdr:rowOff>
    </xdr:from>
    <xdr:to>
      <xdr:col>24</xdr:col>
      <xdr:colOff>63500</xdr:colOff>
      <xdr:row>76</xdr:row>
      <xdr:rowOff>44634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039886"/>
          <a:ext cx="838200" cy="3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44634</xdr:rowOff>
    </xdr:from>
    <xdr:to>
      <xdr:col>19</xdr:col>
      <xdr:colOff>177800</xdr:colOff>
      <xdr:row>77</xdr:row>
      <xdr:rowOff>37612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74834"/>
          <a:ext cx="889000" cy="1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37612</xdr:rowOff>
    </xdr:from>
    <xdr:to>
      <xdr:col>15</xdr:col>
      <xdr:colOff>50800</xdr:colOff>
      <xdr:row>77</xdr:row>
      <xdr:rowOff>67997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39262"/>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67997</xdr:rowOff>
    </xdr:from>
    <xdr:to>
      <xdr:col>10</xdr:col>
      <xdr:colOff>114300</xdr:colOff>
      <xdr:row>77</xdr:row>
      <xdr:rowOff>99132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69647"/>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130336</xdr:rowOff>
    </xdr:from>
    <xdr:to>
      <xdr:col>24</xdr:col>
      <xdr:colOff>114300</xdr:colOff>
      <xdr:row>76</xdr:row>
      <xdr:rowOff>60486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108763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9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165284</xdr:rowOff>
    </xdr:from>
    <xdr:to>
      <xdr:col>20</xdr:col>
      <xdr:colOff>38100</xdr:colOff>
      <xdr:row>76</xdr:row>
      <xdr:rowOff>95434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86561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1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158262</xdr:rowOff>
    </xdr:from>
    <xdr:to>
      <xdr:col>15</xdr:col>
      <xdr:colOff>101600</xdr:colOff>
      <xdr:row>77</xdr:row>
      <xdr:rowOff>88412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79539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8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17197</xdr:rowOff>
    </xdr:from>
    <xdr:to>
      <xdr:col>10</xdr:col>
      <xdr:colOff>165100</xdr:colOff>
      <xdr:row>77</xdr:row>
      <xdr:rowOff>118797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109924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1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48332</xdr:rowOff>
    </xdr:from>
    <xdr:to>
      <xdr:col>6</xdr:col>
      <xdr:colOff>38100</xdr:colOff>
      <xdr:row>77</xdr:row>
      <xdr:rowOff>149932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141059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4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133038</xdr:rowOff>
    </xdr:from>
    <xdr:to>
      <xdr:col>24</xdr:col>
      <xdr:colOff>63500</xdr:colOff>
      <xdr:row>96</xdr:row>
      <xdr:rowOff>133352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2238"/>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133352</xdr:rowOff>
    </xdr:from>
    <xdr:to>
      <xdr:col>19</xdr:col>
      <xdr:colOff>177800</xdr:colOff>
      <xdr:row>97</xdr:row>
      <xdr:rowOff>22010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92552"/>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22010</xdr:rowOff>
    </xdr:from>
    <xdr:to>
      <xdr:col>15</xdr:col>
      <xdr:colOff>50800</xdr:colOff>
      <xdr:row>97</xdr:row>
      <xdr:rowOff>56876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52660"/>
          <a:ext cx="889000" cy="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56876</xdr:rowOff>
    </xdr:from>
    <xdr:to>
      <xdr:col>10</xdr:col>
      <xdr:colOff>114300</xdr:colOff>
      <xdr:row>97</xdr:row>
      <xdr:rowOff>68337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8752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82238</xdr:rowOff>
    </xdr:from>
    <xdr:to>
      <xdr:col>24</xdr:col>
      <xdr:colOff>114300</xdr:colOff>
      <xdr:row>97</xdr:row>
      <xdr:rowOff>12388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105115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82552</xdr:rowOff>
    </xdr:from>
    <xdr:to>
      <xdr:col>20</xdr:col>
      <xdr:colOff>38100</xdr:colOff>
      <xdr:row>97</xdr:row>
      <xdr:rowOff>12702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29229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142660</xdr:rowOff>
    </xdr:from>
    <xdr:to>
      <xdr:col>15</xdr:col>
      <xdr:colOff>101600</xdr:colOff>
      <xdr:row>97</xdr:row>
      <xdr:rowOff>72810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89337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6076</xdr:rowOff>
    </xdr:from>
    <xdr:to>
      <xdr:col>10</xdr:col>
      <xdr:colOff>165100</xdr:colOff>
      <xdr:row>97</xdr:row>
      <xdr:rowOff>107676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124203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4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17537</xdr:rowOff>
    </xdr:from>
    <xdr:to>
      <xdr:col>6</xdr:col>
      <xdr:colOff>38100</xdr:colOff>
      <xdr:row>97</xdr:row>
      <xdr:rowOff>119137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135664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135890</xdr:rowOff>
    </xdr:from>
    <xdr:to>
      <xdr:col>55</xdr:col>
      <xdr:colOff>0</xdr:colOff>
      <xdr:row>32</xdr:row>
      <xdr:rowOff>115507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450840"/>
          <a:ext cx="8382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115507</xdr:rowOff>
    </xdr:from>
    <xdr:to>
      <xdr:col>50</xdr:col>
      <xdr:colOff>114300</xdr:colOff>
      <xdr:row>32</xdr:row>
      <xdr:rowOff>158369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60190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158369</xdr:rowOff>
    </xdr:from>
    <xdr:to>
      <xdr:col>45</xdr:col>
      <xdr:colOff>177800</xdr:colOff>
      <xdr:row>33</xdr:row>
      <xdr:rowOff>3873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64476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43878</xdr:rowOff>
    </xdr:from>
    <xdr:to>
      <xdr:col>41</xdr:col>
      <xdr:colOff>50800</xdr:colOff>
      <xdr:row>33</xdr:row>
      <xdr:rowOff>3873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530278"/>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85090</xdr:rowOff>
    </xdr:from>
    <xdr:to>
      <xdr:col>55</xdr:col>
      <xdr:colOff>50800</xdr:colOff>
      <xdr:row>32</xdr:row>
      <xdr:rowOff>15240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38117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3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64707</xdr:rowOff>
    </xdr:from>
    <xdr:to>
      <xdr:col>50</xdr:col>
      <xdr:colOff>165100</xdr:colOff>
      <xdr:row>32</xdr:row>
      <xdr:rowOff>166307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5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11384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32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107569</xdr:rowOff>
    </xdr:from>
    <xdr:to>
      <xdr:col>46</xdr:col>
      <xdr:colOff>38100</xdr:colOff>
      <xdr:row>33</xdr:row>
      <xdr:rowOff>37719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5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54246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124523</xdr:rowOff>
    </xdr:from>
    <xdr:to>
      <xdr:col>41</xdr:col>
      <xdr:colOff>101600</xdr:colOff>
      <xdr:row>33</xdr:row>
      <xdr:rowOff>54673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6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71200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3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164528</xdr:rowOff>
    </xdr:from>
    <xdr:to>
      <xdr:col>36</xdr:col>
      <xdr:colOff>165100</xdr:colOff>
      <xdr:row>32</xdr:row>
      <xdr:rowOff>94678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4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111205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25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49326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82328"/>
          <a:ext cx="8382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164446</xdr:rowOff>
    </xdr:from>
    <xdr:to>
      <xdr:col>50</xdr:col>
      <xdr:colOff>114300</xdr:colOff>
      <xdr:row>56</xdr:row>
      <xdr:rowOff>49326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94196"/>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164446</xdr:rowOff>
    </xdr:from>
    <xdr:to>
      <xdr:col>45</xdr:col>
      <xdr:colOff>177800</xdr:colOff>
      <xdr:row>56</xdr:row>
      <xdr:rowOff>44374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94196"/>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61461</xdr:rowOff>
    </xdr:from>
    <xdr:to>
      <xdr:col>41</xdr:col>
      <xdr:colOff>50800</xdr:colOff>
      <xdr:row>56</xdr:row>
      <xdr:rowOff>44374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91211"/>
          <a:ext cx="8890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101778</xdr:rowOff>
    </xdr:from>
    <xdr:to>
      <xdr:col>55</xdr:col>
      <xdr:colOff>50800</xdr:colOff>
      <xdr:row>56</xdr:row>
      <xdr:rowOff>31928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124655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169976</xdr:rowOff>
    </xdr:from>
    <xdr:to>
      <xdr:col>50</xdr:col>
      <xdr:colOff>165100</xdr:colOff>
      <xdr:row>56</xdr:row>
      <xdr:rowOff>100126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116653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113646</xdr:rowOff>
    </xdr:from>
    <xdr:to>
      <xdr:col>46</xdr:col>
      <xdr:colOff>38100</xdr:colOff>
      <xdr:row>56</xdr:row>
      <xdr:rowOff>43796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60323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165024</xdr:rowOff>
    </xdr:from>
    <xdr:to>
      <xdr:col>41</xdr:col>
      <xdr:colOff>101600</xdr:colOff>
      <xdr:row>56</xdr:row>
      <xdr:rowOff>95174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111701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10661</xdr:rowOff>
    </xdr:from>
    <xdr:to>
      <xdr:col>36</xdr:col>
      <xdr:colOff>165100</xdr:colOff>
      <xdr:row>55</xdr:row>
      <xdr:rowOff>112261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128788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12475</xdr:rowOff>
    </xdr:from>
    <xdr:to>
      <xdr:col>55</xdr:col>
      <xdr:colOff>0</xdr:colOff>
      <xdr:row>78</xdr:row>
      <xdr:rowOff>44255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85575"/>
          <a:ext cx="838200" cy="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6055</xdr:rowOff>
    </xdr:from>
    <xdr:to>
      <xdr:col>50</xdr:col>
      <xdr:colOff>114300</xdr:colOff>
      <xdr:row>78</xdr:row>
      <xdr:rowOff>44255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79155"/>
          <a:ext cx="8890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6055</xdr:rowOff>
    </xdr:from>
    <xdr:to>
      <xdr:col>45</xdr:col>
      <xdr:colOff>177800</xdr:colOff>
      <xdr:row>78</xdr:row>
      <xdr:rowOff>46541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79155"/>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46541</xdr:rowOff>
    </xdr:from>
    <xdr:to>
      <xdr:col>41</xdr:col>
      <xdr:colOff>50800</xdr:colOff>
      <xdr:row>78</xdr:row>
      <xdr:rowOff>52924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9641"/>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133125</xdr:rowOff>
    </xdr:from>
    <xdr:to>
      <xdr:col>55</xdr:col>
      <xdr:colOff>50800</xdr:colOff>
      <xdr:row>78</xdr:row>
      <xdr:rowOff>63275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92502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164905</xdr:rowOff>
    </xdr:from>
    <xdr:to>
      <xdr:col>50</xdr:col>
      <xdr:colOff>165100</xdr:colOff>
      <xdr:row>78</xdr:row>
      <xdr:rowOff>95055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86182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126705</xdr:rowOff>
    </xdr:from>
    <xdr:to>
      <xdr:col>46</xdr:col>
      <xdr:colOff>38100</xdr:colOff>
      <xdr:row>78</xdr:row>
      <xdr:rowOff>56855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47982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167191</xdr:rowOff>
    </xdr:from>
    <xdr:to>
      <xdr:col>41</xdr:col>
      <xdr:colOff>101600</xdr:colOff>
      <xdr:row>78</xdr:row>
      <xdr:rowOff>97341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113868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2124</xdr:rowOff>
    </xdr:from>
    <xdr:to>
      <xdr:col>36</xdr:col>
      <xdr:colOff>165100</xdr:colOff>
      <xdr:row>78</xdr:row>
      <xdr:rowOff>103724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120251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160888</xdr:rowOff>
    </xdr:from>
    <xdr:to>
      <xdr:col>55</xdr:col>
      <xdr:colOff>0</xdr:colOff>
      <xdr:row>97</xdr:row>
      <xdr:rowOff>25864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20088"/>
          <a:ext cx="838200" cy="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160888</xdr:rowOff>
    </xdr:from>
    <xdr:to>
      <xdr:col>50</xdr:col>
      <xdr:colOff>114300</xdr:colOff>
      <xdr:row>97</xdr:row>
      <xdr:rowOff>2964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20088"/>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100733</xdr:rowOff>
    </xdr:from>
    <xdr:to>
      <xdr:col>45</xdr:col>
      <xdr:colOff>177800</xdr:colOff>
      <xdr:row>97</xdr:row>
      <xdr:rowOff>2964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59933"/>
          <a:ext cx="889000" cy="7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100733</xdr:rowOff>
    </xdr:from>
    <xdr:to>
      <xdr:col>41</xdr:col>
      <xdr:colOff>50800</xdr:colOff>
      <xdr:row>96</xdr:row>
      <xdr:rowOff>139968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59933"/>
          <a:ext cx="889000" cy="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146514</xdr:rowOff>
    </xdr:from>
    <xdr:to>
      <xdr:col>55</xdr:col>
      <xdr:colOff>50800</xdr:colOff>
      <xdr:row>97</xdr:row>
      <xdr:rowOff>76664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169391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110088</xdr:rowOff>
    </xdr:from>
    <xdr:to>
      <xdr:col>50</xdr:col>
      <xdr:colOff>165100</xdr:colOff>
      <xdr:row>97</xdr:row>
      <xdr:rowOff>40238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56765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123614</xdr:rowOff>
    </xdr:from>
    <xdr:to>
      <xdr:col>46</xdr:col>
      <xdr:colOff>38100</xdr:colOff>
      <xdr:row>97</xdr:row>
      <xdr:rowOff>53764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70291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49933</xdr:rowOff>
    </xdr:from>
    <xdr:to>
      <xdr:col>41</xdr:col>
      <xdr:colOff>101600</xdr:colOff>
      <xdr:row>96</xdr:row>
      <xdr:rowOff>151533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168060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89168</xdr:rowOff>
    </xdr:from>
    <xdr:to>
      <xdr:col>36</xdr:col>
      <xdr:colOff>165100</xdr:colOff>
      <xdr:row>97</xdr:row>
      <xdr:rowOff>19318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35845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1759</xdr:rowOff>
    </xdr:from>
    <xdr:to>
      <xdr:col>85</xdr:col>
      <xdr:colOff>127000</xdr:colOff>
      <xdr:row>37</xdr:row>
      <xdr:rowOff>16580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45409"/>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1759</xdr:rowOff>
    </xdr:from>
    <xdr:to>
      <xdr:col>81</xdr:col>
      <xdr:colOff>50800</xdr:colOff>
      <xdr:row>37</xdr:row>
      <xdr:rowOff>3645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45409"/>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156064</xdr:rowOff>
    </xdr:from>
    <xdr:to>
      <xdr:col>76</xdr:col>
      <xdr:colOff>114300</xdr:colOff>
      <xdr:row>37</xdr:row>
      <xdr:rowOff>3645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2826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156064</xdr:rowOff>
    </xdr:from>
    <xdr:to>
      <xdr:col>71</xdr:col>
      <xdr:colOff>177800</xdr:colOff>
      <xdr:row>37</xdr:row>
      <xdr:rowOff>5721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2826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137230</xdr:rowOff>
    </xdr:from>
    <xdr:to>
      <xdr:col>85</xdr:col>
      <xdr:colOff>177800</xdr:colOff>
      <xdr:row>37</xdr:row>
      <xdr:rowOff>67380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115657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122409</xdr:rowOff>
    </xdr:from>
    <xdr:to>
      <xdr:col>81</xdr:col>
      <xdr:colOff>101600</xdr:colOff>
      <xdr:row>37</xdr:row>
      <xdr:rowOff>52559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124295</xdr:rowOff>
    </xdr:from>
    <xdr:to>
      <xdr:col>76</xdr:col>
      <xdr:colOff>165100</xdr:colOff>
      <xdr:row>37</xdr:row>
      <xdr:rowOff>54445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45572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105264</xdr:rowOff>
    </xdr:from>
    <xdr:to>
      <xdr:col>72</xdr:col>
      <xdr:colOff>38100</xdr:colOff>
      <xdr:row>37</xdr:row>
      <xdr:rowOff>35414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126371</xdr:rowOff>
    </xdr:from>
    <xdr:to>
      <xdr:col>67</xdr:col>
      <xdr:colOff>101600</xdr:colOff>
      <xdr:row>37</xdr:row>
      <xdr:rowOff>56521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47648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93870</xdr:rowOff>
    </xdr:from>
    <xdr:to>
      <xdr:col>85</xdr:col>
      <xdr:colOff>127000</xdr:colOff>
      <xdr:row>57</xdr:row>
      <xdr:rowOff>101218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66520"/>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42463</xdr:rowOff>
    </xdr:from>
    <xdr:to>
      <xdr:col>81</xdr:col>
      <xdr:colOff>50800</xdr:colOff>
      <xdr:row>57</xdr:row>
      <xdr:rowOff>93870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15113"/>
          <a:ext cx="889000" cy="5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42463</xdr:rowOff>
    </xdr:from>
    <xdr:to>
      <xdr:col>76</xdr:col>
      <xdr:colOff>114300</xdr:colOff>
      <xdr:row>57</xdr:row>
      <xdr:rowOff>121691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15113"/>
          <a:ext cx="889000" cy="7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68450</xdr:rowOff>
    </xdr:from>
    <xdr:to>
      <xdr:col>71</xdr:col>
      <xdr:colOff>177800</xdr:colOff>
      <xdr:row>57</xdr:row>
      <xdr:rowOff>121691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41100"/>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50418</xdr:rowOff>
    </xdr:from>
    <xdr:to>
      <xdr:col>85</xdr:col>
      <xdr:colOff>177800</xdr:colOff>
      <xdr:row>57</xdr:row>
      <xdr:rowOff>152018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136795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43070</xdr:rowOff>
    </xdr:from>
    <xdr:to>
      <xdr:col>81</xdr:col>
      <xdr:colOff>101600</xdr:colOff>
      <xdr:row>57</xdr:row>
      <xdr:rowOff>144670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135797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163113</xdr:rowOff>
    </xdr:from>
    <xdr:to>
      <xdr:col>76</xdr:col>
      <xdr:colOff>165100</xdr:colOff>
      <xdr:row>57</xdr:row>
      <xdr:rowOff>93263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84390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70891</xdr:rowOff>
    </xdr:from>
    <xdr:to>
      <xdr:col>72</xdr:col>
      <xdr:colOff>38100</xdr:colOff>
      <xdr:row>58</xdr:row>
      <xdr:rowOff>1041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163618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17650</xdr:rowOff>
    </xdr:from>
    <xdr:to>
      <xdr:col>67</xdr:col>
      <xdr:colOff>101600</xdr:colOff>
      <xdr:row>57</xdr:row>
      <xdr:rowOff>119250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135777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29211</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73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67290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40390"/>
          <a:ext cx="889000" cy="14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149861</xdr:rowOff>
    </xdr:from>
    <xdr:to>
      <xdr:col>85</xdr:col>
      <xdr:colOff>177800</xdr:colOff>
      <xdr:row>79</xdr:row>
      <xdr:rowOff>80011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64788</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3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xdr:rowOff>
    </xdr:from>
    <xdr:to>
      <xdr:col>67</xdr:col>
      <xdr:colOff>101600</xdr:colOff>
      <xdr:row>78</xdr:row>
      <xdr:rowOff>118090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134617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1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107314</xdr:rowOff>
    </xdr:from>
    <xdr:to>
      <xdr:col>85</xdr:col>
      <xdr:colOff>127000</xdr:colOff>
      <xdr:row>97</xdr:row>
      <xdr:rowOff>108948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379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108948</xdr:rowOff>
    </xdr:from>
    <xdr:to>
      <xdr:col>81</xdr:col>
      <xdr:colOff>50800</xdr:colOff>
      <xdr:row>97</xdr:row>
      <xdr:rowOff>120138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3959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120138</xdr:rowOff>
    </xdr:from>
    <xdr:to>
      <xdr:col>76</xdr:col>
      <xdr:colOff>114300</xdr:colOff>
      <xdr:row>97</xdr:row>
      <xdr:rowOff>147766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50788"/>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116427</xdr:rowOff>
    </xdr:from>
    <xdr:to>
      <xdr:col>71</xdr:col>
      <xdr:colOff>177800</xdr:colOff>
      <xdr:row>97</xdr:row>
      <xdr:rowOff>147766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47077"/>
          <a:ext cx="889000" cy="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56514</xdr:rowOff>
    </xdr:from>
    <xdr:to>
      <xdr:col>85</xdr:col>
      <xdr:colOff>177800</xdr:colOff>
      <xdr:row>97</xdr:row>
      <xdr:rowOff>158114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79391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58148</xdr:rowOff>
    </xdr:from>
    <xdr:to>
      <xdr:col>81</xdr:col>
      <xdr:colOff>101600</xdr:colOff>
      <xdr:row>97</xdr:row>
      <xdr:rowOff>159748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69338</xdr:rowOff>
    </xdr:from>
    <xdr:to>
      <xdr:col>76</xdr:col>
      <xdr:colOff>165100</xdr:colOff>
      <xdr:row>97</xdr:row>
      <xdr:rowOff>170938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162065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96966</xdr:rowOff>
    </xdr:from>
    <xdr:to>
      <xdr:col>72</xdr:col>
      <xdr:colOff>38100</xdr:colOff>
      <xdr:row>98</xdr:row>
      <xdr:rowOff>27116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18243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65627</xdr:rowOff>
    </xdr:from>
    <xdr:to>
      <xdr:col>67</xdr:col>
      <xdr:colOff>101600</xdr:colOff>
      <xdr:row>97</xdr:row>
      <xdr:rowOff>167227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158354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議会費、衛生費、労働費、農林水産業費、土木費で類似団体内平均値を上回る傾向がみられる。総務費は</a:t>
          </a:r>
          <a:r>
            <a:rPr kumimoji="1" lang="ja-JP" altLang="en-US" sz="1100" b="0" i="0" baseline="0">
              <a:solidFill>
                <a:schemeClr val="dk1"/>
              </a:solidFill>
              <a:effectLst/>
              <a:latin typeface="+mn-lt"/>
              <a:ea typeface="+mn-ea"/>
              <a:cs typeface="+mn-cs"/>
            </a:rPr>
            <a:t>光ファイバー網の大規模更新を実施した令和３年度は類似団体内平均値を大きく上回ったが、</a:t>
          </a:r>
          <a:r>
            <a:rPr kumimoji="1" lang="ja-JP" altLang="ja-JP" sz="1100" b="0" i="0" baseline="0">
              <a:solidFill>
                <a:schemeClr val="dk1"/>
              </a:solidFill>
              <a:effectLst/>
              <a:latin typeface="+mn-lt"/>
              <a:ea typeface="+mn-ea"/>
              <a:cs typeface="+mn-cs"/>
            </a:rPr>
            <a:t>ほぼ同水準で推移している。民生費は生活保護扶助費等が比較的低いため類似団体内平均値を下回っているが、新・健康管理センターの整備により</a:t>
          </a:r>
          <a:r>
            <a:rPr kumimoji="1" lang="ja-JP" altLang="en-US" sz="1100" b="0" i="0" baseline="0">
              <a:solidFill>
                <a:schemeClr val="dk1"/>
              </a:solidFill>
              <a:effectLst/>
              <a:latin typeface="+mn-lt"/>
              <a:ea typeface="+mn-ea"/>
              <a:cs typeface="+mn-cs"/>
            </a:rPr>
            <a:t>ほぼ同水準となった</a:t>
          </a:r>
          <a:r>
            <a:rPr kumimoji="1" lang="ja-JP" altLang="ja-JP" sz="1100" b="0" i="0" baseline="0">
              <a:solidFill>
                <a:schemeClr val="dk1"/>
              </a:solidFill>
              <a:effectLst/>
              <a:latin typeface="+mn-lt"/>
              <a:ea typeface="+mn-ea"/>
              <a:cs typeface="+mn-cs"/>
            </a:rPr>
            <a:t>。衛生費は廃棄物処理施設の運営費が高く、また、小浜病院組合への負担金が多いことから恒常的に類似団体内平均値を上回っている。労働費は勤労者・就業者生活安定資金貸付金等勤労者向けの貸付金により高くなっている。農林水産業費は農業集落排水事業会計への繰出金が多いこと、他に</a:t>
          </a:r>
          <a:r>
            <a:rPr kumimoji="1" lang="ja-JP" altLang="en-US" sz="1100" b="0" i="0" baseline="0">
              <a:solidFill>
                <a:schemeClr val="dk1"/>
              </a:solidFill>
              <a:effectLst/>
              <a:latin typeface="+mn-lt"/>
              <a:ea typeface="+mn-ea"/>
              <a:cs typeface="+mn-cs"/>
            </a:rPr>
            <a:t>農業用ため池の廃止事業</a:t>
          </a:r>
          <a:r>
            <a:rPr kumimoji="1" lang="ja-JP" altLang="ja-JP" sz="1100" b="0" i="0" baseline="0">
              <a:solidFill>
                <a:schemeClr val="dk1"/>
              </a:solidFill>
              <a:effectLst/>
              <a:latin typeface="+mn-lt"/>
              <a:ea typeface="+mn-ea"/>
              <a:cs typeface="+mn-cs"/>
            </a:rPr>
            <a:t>や、港湾の改修事業により増加している。商工費は企業振興助成金の交付や御食国若狭おばま食文化館の維持費にコストがかかっているため類似団体内平均値を</a:t>
          </a:r>
          <a:r>
            <a:rPr kumimoji="1" lang="ja-JP" altLang="en-US" sz="1100" b="0" i="0" baseline="0">
              <a:solidFill>
                <a:schemeClr val="dk1"/>
              </a:solidFill>
              <a:effectLst/>
              <a:latin typeface="+mn-lt"/>
              <a:ea typeface="+mn-ea"/>
              <a:cs typeface="+mn-cs"/>
            </a:rPr>
            <a:t>常時</a:t>
          </a:r>
          <a:r>
            <a:rPr kumimoji="1" lang="ja-JP" altLang="ja-JP" sz="1100" b="0" i="0" baseline="0">
              <a:solidFill>
                <a:schemeClr val="dk1"/>
              </a:solidFill>
              <a:effectLst/>
              <a:latin typeface="+mn-lt"/>
              <a:ea typeface="+mn-ea"/>
              <a:cs typeface="+mn-cs"/>
            </a:rPr>
            <a:t>上回る傾向にあ</a:t>
          </a:r>
          <a:r>
            <a:rPr kumimoji="1" lang="ja-JP" altLang="en-US" sz="1100" b="0" i="0" baseline="0">
              <a:solidFill>
                <a:schemeClr val="dk1"/>
              </a:solidFill>
              <a:effectLst/>
              <a:latin typeface="+mn-lt"/>
              <a:ea typeface="+mn-ea"/>
              <a:cs typeface="+mn-cs"/>
            </a:rPr>
            <a:t>り、令和４年度については、物価高騰対策としてプレミアム商品券の発行等により大きく増加した</a:t>
          </a:r>
          <a:r>
            <a:rPr kumimoji="1" lang="ja-JP" altLang="ja-JP" sz="1100" b="0" i="0" baseline="0">
              <a:solidFill>
                <a:schemeClr val="dk1"/>
              </a:solidFill>
              <a:effectLst/>
              <a:latin typeface="+mn-lt"/>
              <a:ea typeface="+mn-ea"/>
              <a:cs typeface="+mn-cs"/>
            </a:rPr>
            <a:t>。土木費では公共下水道事業への補助金が多いことや、近年では、中心市街地のまちなか整備や</a:t>
          </a:r>
          <a:r>
            <a:rPr kumimoji="1" lang="ja-JP" altLang="en-US" sz="1100" b="0" i="0" baseline="0">
              <a:solidFill>
                <a:schemeClr val="dk1"/>
              </a:solidFill>
              <a:effectLst/>
              <a:latin typeface="+mn-lt"/>
              <a:ea typeface="+mn-ea"/>
              <a:cs typeface="+mn-cs"/>
            </a:rPr>
            <a:t>輪中堤の整備</a:t>
          </a:r>
          <a:r>
            <a:rPr kumimoji="1" lang="ja-JP" altLang="ja-JP" sz="1100" b="0" i="0" baseline="0">
              <a:solidFill>
                <a:schemeClr val="dk1"/>
              </a:solidFill>
              <a:effectLst/>
              <a:latin typeface="+mn-lt"/>
              <a:ea typeface="+mn-ea"/>
              <a:cs typeface="+mn-cs"/>
            </a:rPr>
            <a:t>等で高くなっている。教育費は小学校建設や国体の施設改修が完了により令和元年度以降は類似団体内平均値を下回っている。公債費は完了した大型事業の償還開始により類似団体内平均値を上回ったが、投資的経費の抑制により今後減少していく見込み。</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＜財政調整基金残高＞</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a:t>
          </a:r>
          <a:r>
            <a:rPr kumimoji="1" lang="ja-JP" altLang="en-US" sz="900" b="0" i="0" baseline="0">
              <a:solidFill>
                <a:schemeClr val="dk1"/>
              </a:solidFill>
              <a:effectLst/>
              <a:latin typeface="+mn-lt"/>
              <a:ea typeface="+mn-ea"/>
              <a:cs typeface="+mn-cs"/>
            </a:rPr>
            <a:t>に</a:t>
          </a:r>
          <a:r>
            <a:rPr kumimoji="1" lang="ja-JP" altLang="ja-JP" sz="900" b="0" i="0" baseline="0">
              <a:solidFill>
                <a:schemeClr val="dk1"/>
              </a:solidFill>
              <a:effectLst/>
              <a:latin typeface="+mn-lt"/>
              <a:ea typeface="+mn-ea"/>
              <a:cs typeface="+mn-cs"/>
            </a:rPr>
            <a:t>小学校建設事業等大型プロジェクトに対応するため取り崩しを行ったが、平成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年度以降は大型事業のピークを過ぎたため再び積み立てを行っており、一定の水準を保っている。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＜実質収支額＞</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適切な執行に努めることで、</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7</a:t>
          </a:r>
          <a:r>
            <a:rPr kumimoji="1" lang="ja-JP" altLang="ja-JP" sz="900" b="0" i="0" baseline="0">
              <a:solidFill>
                <a:schemeClr val="dk1"/>
              </a:solidFill>
              <a:effectLst/>
              <a:latin typeface="+mn-lt"/>
              <a:ea typeface="+mn-ea"/>
              <a:cs typeface="+mn-cs"/>
            </a:rPr>
            <a:t>％台の実質黒字を維持している。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＜実質単年度収支＞</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年度は小学校整備や台風</a:t>
          </a:r>
          <a:r>
            <a:rPr kumimoji="1" lang="en-US" altLang="ja-JP" sz="900" b="0" i="0" baseline="0">
              <a:solidFill>
                <a:schemeClr val="dk1"/>
              </a:solidFill>
              <a:effectLst/>
              <a:latin typeface="+mn-lt"/>
              <a:ea typeface="+mn-ea"/>
              <a:cs typeface="+mn-cs"/>
            </a:rPr>
            <a:t>21</a:t>
          </a:r>
          <a:r>
            <a:rPr kumimoji="1" lang="ja-JP" altLang="ja-JP" sz="900" b="0" i="0" baseline="0">
              <a:solidFill>
                <a:schemeClr val="dk1"/>
              </a:solidFill>
              <a:effectLst/>
              <a:latin typeface="+mn-lt"/>
              <a:ea typeface="+mn-ea"/>
              <a:cs typeface="+mn-cs"/>
            </a:rPr>
            <a:t>号の災害復旧のために財政調整基金を取り崩したことで赤字になったが、平成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年度以降は財政調整基金の積立てを行うことなどにより黒字を維持している。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全会計とも黒字を維持している。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＜水道会計＞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投資的経費を抑制することで、</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％台の黒字で推移している。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適切な執行に努めることで、</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％台の黒字で推移している。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＜下水道事業会計＞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下水道の管渠整備はほぼ完了しており、平成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年度に料金改定を行ったが、料金収入は伸び悩み、公債費の償還が高い水準で推移している。一般会計からの繰入を増やすことで黒字を維持している。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＜介護保険事業特別会計＞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年に一度の保険料見直しや基金の取り崩し等により、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前後</a:t>
          </a:r>
          <a:r>
            <a:rPr kumimoji="1" lang="ja-JP" altLang="ja-JP" sz="1100" b="0" i="0" baseline="0">
              <a:solidFill>
                <a:schemeClr val="dk1"/>
              </a:solidFill>
              <a:effectLst/>
              <a:latin typeface="+mn-lt"/>
              <a:ea typeface="+mn-ea"/>
              <a:cs typeface="+mn-cs"/>
            </a:rPr>
            <a:t>の黒字で推移している。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＜国民健康保険事業特別会計＞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適切な執行に努めることで、黒字を維持している。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＜農業集落排水事業特別会計＞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年度に料金改定を行ったが、料金収入は減少しており、運営基金からの繰入や一般会計からの繰入により、黒字を維持している。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＜漁業集落環境整備事業特別会計＞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一般会計からの繰入により、黒字を維持している。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U13" sqref="AU13:AX13"/>
    </sheetView>
  </sheetViews>
  <sheetFormatPr defaultColWidth="0" defaultRowHeight="10.5" zeroHeight="1" x14ac:dyDescent="0.25"/>
  <cols>
    <col min="1" max="11" width="2.1328125" style="180" customWidth="1"/>
    <col min="12" max="12" width="2.265625" style="180" customWidth="1"/>
    <col min="13" max="17" width="2.3984375" style="180" customWidth="1"/>
    <col min="18" max="119" width="2.1328125" style="180" customWidth="1"/>
    <col min="120" max="16384" width="0" style="180" hidden="1"/>
  </cols>
  <sheetData>
    <row r="1" spans="1:119" ht="33" customHeight="1" x14ac:dyDescent="0.2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3.25" thickBot="1" x14ac:dyDescent="0.3">
      <c r="B2" s="182" t="s">
        <v>82</v>
      </c>
      <c r="C2" s="182"/>
      <c r="D2" s="183"/>
    </row>
    <row r="3" spans="1:119" ht="18.75" customHeight="1" thickBot="1" x14ac:dyDescent="0.3">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18607044</v>
      </c>
      <c r="BO4" s="449"/>
      <c r="BP4" s="449"/>
      <c r="BQ4" s="449"/>
      <c r="BR4" s="449"/>
      <c r="BS4" s="449"/>
      <c r="BT4" s="449"/>
      <c r="BU4" s="450"/>
      <c r="BV4" s="448">
        <v>19863452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7.9</v>
      </c>
      <c r="DC4" s="589"/>
      <c r="DD4" s="589"/>
      <c r="DE4" s="589"/>
      <c r="DF4" s="589"/>
      <c r="DG4" s="589"/>
      <c r="DH4" s="589"/>
      <c r="DI4" s="590"/>
    </row>
    <row r="5" spans="1:119" ht="18.75" customHeight="1" x14ac:dyDescent="0.2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17892522</v>
      </c>
      <c r="BO5" s="420"/>
      <c r="BP5" s="420"/>
      <c r="BQ5" s="420"/>
      <c r="BR5" s="420"/>
      <c r="BS5" s="420"/>
      <c r="BT5" s="420"/>
      <c r="BU5" s="421"/>
      <c r="BV5" s="419">
        <v>18981776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91.4</v>
      </c>
      <c r="DC5" s="417"/>
      <c r="DD5" s="417"/>
      <c r="DE5" s="417"/>
      <c r="DF5" s="417"/>
      <c r="DG5" s="417"/>
      <c r="DH5" s="417"/>
      <c r="DI5" s="418"/>
    </row>
    <row r="6" spans="1:119" ht="18.75" customHeight="1" x14ac:dyDescent="0.2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714522</v>
      </c>
      <c r="BO6" s="420"/>
      <c r="BP6" s="420"/>
      <c r="BQ6" s="420"/>
      <c r="BR6" s="420"/>
      <c r="BS6" s="420"/>
      <c r="BT6" s="420"/>
      <c r="BU6" s="421"/>
      <c r="BV6" s="419">
        <v>881676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96</v>
      </c>
      <c r="CU6" s="563"/>
      <c r="CV6" s="563"/>
      <c r="CW6" s="563"/>
      <c r="CX6" s="563"/>
      <c r="CY6" s="563"/>
      <c r="CZ6" s="563"/>
      <c r="DA6" s="564"/>
      <c r="DB6" s="562">
        <v>95.7</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89171</v>
      </c>
      <c r="BO7" s="420"/>
      <c r="BP7" s="420"/>
      <c r="BQ7" s="420"/>
      <c r="BR7" s="420"/>
      <c r="BS7" s="420"/>
      <c r="BT7" s="420"/>
      <c r="BU7" s="421"/>
      <c r="BV7" s="419">
        <v>107561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9614852</v>
      </c>
      <c r="CU7" s="420"/>
      <c r="CV7" s="420"/>
      <c r="CW7" s="420"/>
      <c r="CX7" s="420"/>
      <c r="CY7" s="420"/>
      <c r="CZ7" s="420"/>
      <c r="DA7" s="421"/>
      <c r="DB7" s="419">
        <v>9828962</v>
      </c>
      <c r="DC7" s="420"/>
      <c r="DD7" s="420"/>
      <c r="DE7" s="420"/>
      <c r="DF7" s="420"/>
      <c r="DG7" s="420"/>
      <c r="DH7" s="420"/>
      <c r="DI7" s="421"/>
    </row>
    <row r="8" spans="1:119" ht="18.75" customHeight="1" thickBot="1" x14ac:dyDescent="0.3">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625351</v>
      </c>
      <c r="BO8" s="420"/>
      <c r="BP8" s="420"/>
      <c r="BQ8" s="420"/>
      <c r="BR8" s="420"/>
      <c r="BS8" s="420"/>
      <c r="BT8" s="420"/>
      <c r="BU8" s="421"/>
      <c r="BV8" s="419">
        <v>774115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0.42</v>
      </c>
      <c r="CU8" s="523"/>
      <c r="CV8" s="523"/>
      <c r="CW8" s="523"/>
      <c r="CX8" s="523"/>
      <c r="CY8" s="523"/>
      <c r="CZ8" s="523"/>
      <c r="DA8" s="524"/>
      <c r="DB8" s="522">
        <v>0.42</v>
      </c>
      <c r="DC8" s="523"/>
      <c r="DD8" s="523"/>
      <c r="DE8" s="523"/>
      <c r="DF8" s="523"/>
      <c r="DG8" s="523"/>
      <c r="DH8" s="523"/>
      <c r="DI8" s="524"/>
    </row>
    <row r="9" spans="1:119" ht="18.75" customHeight="1" thickBot="1" x14ac:dyDescent="0.3">
      <c r="A9" s="181"/>
      <c r="B9" s="551" t="s">
        <v>113</v>
      </c>
      <c r="C9" s="552"/>
      <c r="D9" s="552"/>
      <c r="E9" s="552"/>
      <c r="F9" s="552"/>
      <c r="G9" s="552"/>
      <c r="H9" s="552"/>
      <c r="I9" s="552"/>
      <c r="J9" s="552"/>
      <c r="K9" s="470"/>
      <c r="L9" s="553" t="s">
        <v>114</v>
      </c>
      <c r="M9" s="554"/>
      <c r="N9" s="554"/>
      <c r="O9" s="554"/>
      <c r="P9" s="554"/>
      <c r="Q9" s="555"/>
      <c r="R9" s="556">
        <v>28991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-148764</v>
      </c>
      <c r="BO9" s="420"/>
      <c r="BP9" s="420"/>
      <c r="BQ9" s="420"/>
      <c r="BR9" s="420"/>
      <c r="BS9" s="420"/>
      <c r="BT9" s="420"/>
      <c r="BU9" s="421"/>
      <c r="BV9" s="419">
        <v>182794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13</v>
      </c>
      <c r="DC9" s="417"/>
      <c r="DD9" s="417"/>
      <c r="DE9" s="417"/>
      <c r="DF9" s="417"/>
      <c r="DG9" s="417"/>
      <c r="DH9" s="417"/>
      <c r="DI9" s="418"/>
    </row>
    <row r="10" spans="1:119" ht="18.75" customHeight="1" thickBot="1" x14ac:dyDescent="0.3">
      <c r="A10" s="181"/>
      <c r="B10" s="551"/>
      <c r="C10" s="552"/>
      <c r="D10" s="552"/>
      <c r="E10" s="552"/>
      <c r="F10" s="552"/>
      <c r="G10" s="552"/>
      <c r="H10" s="552"/>
      <c r="I10" s="552"/>
      <c r="J10" s="552"/>
      <c r="K10" s="470"/>
      <c r="L10" s="375" t="s">
        <v>120</v>
      </c>
      <c r="M10" s="376"/>
      <c r="N10" s="376"/>
      <c r="O10" s="376"/>
      <c r="P10" s="376"/>
      <c r="Q10" s="377"/>
      <c r="R10" s="372">
        <v>29670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106</v>
      </c>
      <c r="AV10" s="478"/>
      <c r="AW10" s="478"/>
      <c r="AX10" s="478"/>
      <c r="AY10" s="433" t="s">
        <v>122</v>
      </c>
      <c r="AZ10" s="434"/>
      <c r="BA10" s="434"/>
      <c r="BB10" s="434"/>
      <c r="BC10" s="434"/>
      <c r="BD10" s="434"/>
      <c r="BE10" s="434"/>
      <c r="BF10" s="434"/>
      <c r="BG10" s="434"/>
      <c r="BH10" s="434"/>
      <c r="BI10" s="434"/>
      <c r="BJ10" s="434"/>
      <c r="BK10" s="434"/>
      <c r="BL10" s="434"/>
      <c r="BM10" s="435"/>
      <c r="BN10" s="419">
        <v>494047</v>
      </c>
      <c r="BO10" s="420"/>
      <c r="BP10" s="420"/>
      <c r="BQ10" s="420"/>
      <c r="BR10" s="420"/>
      <c r="BS10" s="420"/>
      <c r="BT10" s="420"/>
      <c r="BU10" s="421"/>
      <c r="BV10" s="419">
        <v>583759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110</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5">
      <c r="A12" s="181"/>
      <c r="B12" s="525" t="s">
        <v>131</v>
      </c>
      <c r="C12" s="526"/>
      <c r="D12" s="526"/>
      <c r="E12" s="526"/>
      <c r="F12" s="526"/>
      <c r="G12" s="526"/>
      <c r="H12" s="526"/>
      <c r="I12" s="526"/>
      <c r="J12" s="526"/>
      <c r="K12" s="527"/>
      <c r="L12" s="534" t="s">
        <v>132</v>
      </c>
      <c r="M12" s="535"/>
      <c r="N12" s="535"/>
      <c r="O12" s="535"/>
      <c r="P12" s="535"/>
      <c r="Q12" s="536"/>
      <c r="R12" s="537">
        <v>28317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110</v>
      </c>
      <c r="AV12" s="478"/>
      <c r="AW12" s="478"/>
      <c r="AX12" s="478"/>
      <c r="AY12" s="433" t="s">
        <v>136</v>
      </c>
      <c r="AZ12" s="434"/>
      <c r="BA12" s="434"/>
      <c r="BB12" s="434"/>
      <c r="BC12" s="434"/>
      <c r="BD12" s="434"/>
      <c r="BE12" s="434"/>
      <c r="BF12" s="434"/>
      <c r="BG12" s="434"/>
      <c r="BH12" s="434"/>
      <c r="BI12" s="434"/>
      <c r="BJ12" s="434"/>
      <c r="BK12" s="434"/>
      <c r="BL12" s="434"/>
      <c r="BM12" s="435"/>
      <c r="BN12" s="419">
        <v>285715</v>
      </c>
      <c r="BO12" s="420"/>
      <c r="BP12" s="420"/>
      <c r="BQ12" s="420"/>
      <c r="BR12" s="420"/>
      <c r="BS12" s="420"/>
      <c r="BT12" s="420"/>
      <c r="BU12" s="421"/>
      <c r="BV12" s="419">
        <v>335678</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5">
      <c r="A13" s="181"/>
      <c r="B13" s="528"/>
      <c r="C13" s="529"/>
      <c r="D13" s="529"/>
      <c r="E13" s="529"/>
      <c r="F13" s="529"/>
      <c r="G13" s="529"/>
      <c r="H13" s="529"/>
      <c r="I13" s="529"/>
      <c r="J13" s="529"/>
      <c r="K13" s="530"/>
      <c r="L13" s="190"/>
      <c r="M13" s="503" t="s">
        <v>140</v>
      </c>
      <c r="N13" s="504"/>
      <c r="O13" s="504"/>
      <c r="P13" s="504"/>
      <c r="Q13" s="505"/>
      <c r="R13" s="506">
        <v>27936</v>
      </c>
      <c r="S13" s="507"/>
      <c r="T13" s="507"/>
      <c r="U13" s="507"/>
      <c r="V13" s="508"/>
      <c r="W13" s="509" t="s">
        <v>141</v>
      </c>
      <c r="X13" s="405"/>
      <c r="Y13" s="405"/>
      <c r="Z13" s="405"/>
      <c r="AA13" s="405"/>
      <c r="AB13" s="406"/>
      <c r="AC13" s="372">
        <v>567</v>
      </c>
      <c r="AD13" s="373"/>
      <c r="AE13" s="373"/>
      <c r="AF13" s="373"/>
      <c r="AG13" s="374"/>
      <c r="AH13" s="372">
        <v>637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59568</v>
      </c>
      <c r="BO13" s="420"/>
      <c r="BP13" s="420"/>
      <c r="BQ13" s="420"/>
      <c r="BR13" s="420"/>
      <c r="BS13" s="420"/>
      <c r="BT13" s="420"/>
      <c r="BU13" s="421"/>
      <c r="BV13" s="419">
        <v>430875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11.1</v>
      </c>
      <c r="CU13" s="417"/>
      <c r="CV13" s="417"/>
      <c r="CW13" s="417"/>
      <c r="CX13" s="417"/>
      <c r="CY13" s="417"/>
      <c r="CZ13" s="417"/>
      <c r="DA13" s="418"/>
      <c r="DB13" s="416">
        <v>11.7</v>
      </c>
      <c r="DC13" s="417"/>
      <c r="DD13" s="417"/>
      <c r="DE13" s="417"/>
      <c r="DF13" s="417"/>
      <c r="DG13" s="417"/>
      <c r="DH13" s="417"/>
      <c r="DI13" s="418"/>
    </row>
    <row r="14" spans="1:119" ht="18.75" customHeight="1" thickBot="1" x14ac:dyDescent="0.3">
      <c r="A14" s="181"/>
      <c r="B14" s="528"/>
      <c r="C14" s="529"/>
      <c r="D14" s="529"/>
      <c r="E14" s="529"/>
      <c r="F14" s="529"/>
      <c r="G14" s="529"/>
      <c r="H14" s="529"/>
      <c r="I14" s="529"/>
      <c r="J14" s="529"/>
      <c r="K14" s="530"/>
      <c r="L14" s="493" t="s">
        <v>146</v>
      </c>
      <c r="M14" s="546"/>
      <c r="N14" s="546"/>
      <c r="O14" s="546"/>
      <c r="P14" s="546"/>
      <c r="Q14" s="547"/>
      <c r="R14" s="506">
        <v>28622</v>
      </c>
      <c r="S14" s="507"/>
      <c r="T14" s="507"/>
      <c r="U14" s="507"/>
      <c r="V14" s="508"/>
      <c r="W14" s="510"/>
      <c r="X14" s="408"/>
      <c r="Y14" s="408"/>
      <c r="Z14" s="408"/>
      <c r="AA14" s="408"/>
      <c r="AB14" s="409"/>
      <c r="AC14" s="499">
        <v>4.0999999999999996</v>
      </c>
      <c r="AD14" s="500"/>
      <c r="AE14" s="500"/>
      <c r="AF14" s="500"/>
      <c r="AG14" s="501"/>
      <c r="AH14" s="499">
        <v>4.2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105.8</v>
      </c>
      <c r="CU14" s="517"/>
      <c r="CV14" s="517"/>
      <c r="CW14" s="517"/>
      <c r="CX14" s="517"/>
      <c r="CY14" s="517"/>
      <c r="CZ14" s="517"/>
      <c r="DA14" s="518"/>
      <c r="DB14" s="516">
        <v>102.7</v>
      </c>
      <c r="DC14" s="517"/>
      <c r="DD14" s="517"/>
      <c r="DE14" s="517"/>
      <c r="DF14" s="517"/>
      <c r="DG14" s="517"/>
      <c r="DH14" s="517"/>
      <c r="DI14" s="518"/>
    </row>
    <row r="15" spans="1:119" ht="18.75" customHeight="1" x14ac:dyDescent="0.25">
      <c r="A15" s="181"/>
      <c r="B15" s="528"/>
      <c r="C15" s="529"/>
      <c r="D15" s="529"/>
      <c r="E15" s="529"/>
      <c r="F15" s="529"/>
      <c r="G15" s="529"/>
      <c r="H15" s="529"/>
      <c r="I15" s="529"/>
      <c r="J15" s="529"/>
      <c r="K15" s="530"/>
      <c r="L15" s="190"/>
      <c r="M15" s="503" t="s">
        <v>148</v>
      </c>
      <c r="N15" s="504"/>
      <c r="O15" s="504"/>
      <c r="P15" s="504"/>
      <c r="Q15" s="505"/>
      <c r="R15" s="506">
        <v>28292</v>
      </c>
      <c r="S15" s="507"/>
      <c r="T15" s="507"/>
      <c r="U15" s="507"/>
      <c r="V15" s="508"/>
      <c r="W15" s="509" t="s">
        <v>149</v>
      </c>
      <c r="X15" s="405"/>
      <c r="Y15" s="405"/>
      <c r="Z15" s="405"/>
      <c r="AA15" s="405"/>
      <c r="AB15" s="406"/>
      <c r="AC15" s="372">
        <v>3786</v>
      </c>
      <c r="AD15" s="373"/>
      <c r="AE15" s="373"/>
      <c r="AF15" s="373"/>
      <c r="AG15" s="374"/>
      <c r="AH15" s="372">
        <v>4332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3617082</v>
      </c>
      <c r="BO15" s="449"/>
      <c r="BP15" s="449"/>
      <c r="BQ15" s="449"/>
      <c r="BR15" s="449"/>
      <c r="BS15" s="449"/>
      <c r="BT15" s="449"/>
      <c r="BU15" s="450"/>
      <c r="BV15" s="448">
        <v>3433921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27.3</v>
      </c>
      <c r="AD16" s="500"/>
      <c r="AE16" s="500"/>
      <c r="AF16" s="500"/>
      <c r="AG16" s="501"/>
      <c r="AH16" s="499">
        <v>28.6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8416993</v>
      </c>
      <c r="BO16" s="420"/>
      <c r="BP16" s="420"/>
      <c r="BQ16" s="420"/>
      <c r="BR16" s="420"/>
      <c r="BS16" s="420"/>
      <c r="BT16" s="420"/>
      <c r="BU16" s="421"/>
      <c r="BV16" s="419">
        <v>8496793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3">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9494</v>
      </c>
      <c r="AD17" s="373"/>
      <c r="AE17" s="373"/>
      <c r="AF17" s="373"/>
      <c r="AG17" s="374"/>
      <c r="AH17" s="372">
        <v>10174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4542840</v>
      </c>
      <c r="BO17" s="420"/>
      <c r="BP17" s="420"/>
      <c r="BQ17" s="420"/>
      <c r="BR17" s="420"/>
      <c r="BS17" s="420"/>
      <c r="BT17" s="420"/>
      <c r="BU17" s="421"/>
      <c r="BV17" s="419">
        <v>4313933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3">
      <c r="A18" s="181"/>
      <c r="B18" s="469" t="s">
        <v>159</v>
      </c>
      <c r="C18" s="470"/>
      <c r="D18" s="470"/>
      <c r="E18" s="471"/>
      <c r="F18" s="471"/>
      <c r="G18" s="471"/>
      <c r="H18" s="471"/>
      <c r="I18" s="471"/>
      <c r="J18" s="471"/>
      <c r="K18" s="471"/>
      <c r="L18" s="472">
        <v>233.11</v>
      </c>
      <c r="M18" s="472"/>
      <c r="N18" s="472"/>
      <c r="O18" s="472"/>
      <c r="P18" s="472"/>
      <c r="Q18" s="472"/>
      <c r="R18" s="473"/>
      <c r="S18" s="473"/>
      <c r="T18" s="473"/>
      <c r="U18" s="473"/>
      <c r="V18" s="474"/>
      <c r="W18" s="490"/>
      <c r="X18" s="491"/>
      <c r="Y18" s="491"/>
      <c r="Z18" s="491"/>
      <c r="AA18" s="491"/>
      <c r="AB18" s="515"/>
      <c r="AC18" s="389">
        <v>68.599999999999994</v>
      </c>
      <c r="AD18" s="390"/>
      <c r="AE18" s="390"/>
      <c r="AF18" s="390"/>
      <c r="AG18" s="475"/>
      <c r="AH18" s="389">
        <v>67.2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9221427</v>
      </c>
      <c r="BO18" s="420"/>
      <c r="BP18" s="420"/>
      <c r="BQ18" s="420"/>
      <c r="BR18" s="420"/>
      <c r="BS18" s="420"/>
      <c r="BT18" s="420"/>
      <c r="BU18" s="421"/>
      <c r="BV18" s="419">
        <v>9237259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3">
      <c r="A19" s="181"/>
      <c r="B19" s="469" t="s">
        <v>161</v>
      </c>
      <c r="C19" s="470"/>
      <c r="D19" s="470"/>
      <c r="E19" s="471"/>
      <c r="F19" s="471"/>
      <c r="G19" s="471"/>
      <c r="H19" s="471"/>
      <c r="I19" s="471"/>
      <c r="J19" s="471"/>
      <c r="K19" s="471"/>
      <c r="L19" s="479">
        <v>124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13026143</v>
      </c>
      <c r="BO19" s="420"/>
      <c r="BP19" s="420"/>
      <c r="BQ19" s="420"/>
      <c r="BR19" s="420"/>
      <c r="BS19" s="420"/>
      <c r="BT19" s="420"/>
      <c r="BU19" s="421"/>
      <c r="BV19" s="419">
        <v>13182022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3">
      <c r="A20" s="181"/>
      <c r="B20" s="469" t="s">
        <v>163</v>
      </c>
      <c r="C20" s="470"/>
      <c r="D20" s="470"/>
      <c r="E20" s="471"/>
      <c r="F20" s="471"/>
      <c r="G20" s="471"/>
      <c r="H20" s="471"/>
      <c r="I20" s="471"/>
      <c r="J20" s="471"/>
      <c r="K20" s="471"/>
      <c r="L20" s="479">
        <v>12082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3">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15084365</v>
      </c>
      <c r="BO22" s="449"/>
      <c r="BP22" s="449"/>
      <c r="BQ22" s="449"/>
      <c r="BR22" s="449"/>
      <c r="BS22" s="449"/>
      <c r="BT22" s="449"/>
      <c r="BU22" s="450"/>
      <c r="BV22" s="448">
        <v>15825768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13576971</v>
      </c>
      <c r="BO23" s="420"/>
      <c r="BP23" s="420"/>
      <c r="BQ23" s="420"/>
      <c r="BR23" s="420"/>
      <c r="BS23" s="420"/>
      <c r="BT23" s="420"/>
      <c r="BU23" s="421"/>
      <c r="BV23" s="419">
        <v>14138006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3">
      <c r="A24" s="181"/>
      <c r="B24" s="398"/>
      <c r="C24" s="399"/>
      <c r="D24" s="400"/>
      <c r="E24" s="375" t="s">
        <v>173</v>
      </c>
      <c r="F24" s="376"/>
      <c r="G24" s="376"/>
      <c r="H24" s="376"/>
      <c r="I24" s="376"/>
      <c r="J24" s="376"/>
      <c r="K24" s="377"/>
      <c r="L24" s="372">
        <v>1</v>
      </c>
      <c r="M24" s="373"/>
      <c r="N24" s="373"/>
      <c r="O24" s="373"/>
      <c r="P24" s="374"/>
      <c r="Q24" s="372">
        <v>8500</v>
      </c>
      <c r="R24" s="373"/>
      <c r="S24" s="373"/>
      <c r="T24" s="373"/>
      <c r="U24" s="373"/>
      <c r="V24" s="374"/>
      <c r="W24" s="462"/>
      <c r="X24" s="399"/>
      <c r="Y24" s="400"/>
      <c r="Z24" s="375" t="s">
        <v>174</v>
      </c>
      <c r="AA24" s="376"/>
      <c r="AB24" s="376"/>
      <c r="AC24" s="376"/>
      <c r="AD24" s="376"/>
      <c r="AE24" s="376"/>
      <c r="AF24" s="376"/>
      <c r="AG24" s="377"/>
      <c r="AH24" s="372">
        <v>256</v>
      </c>
      <c r="AI24" s="373"/>
      <c r="AJ24" s="373"/>
      <c r="AK24" s="373"/>
      <c r="AL24" s="374"/>
      <c r="AM24" s="372">
        <v>779776</v>
      </c>
      <c r="AN24" s="373"/>
      <c r="AO24" s="373"/>
      <c r="AP24" s="373"/>
      <c r="AQ24" s="373"/>
      <c r="AR24" s="374"/>
      <c r="AS24" s="372">
        <v>3046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9639680</v>
      </c>
      <c r="BO24" s="420"/>
      <c r="BP24" s="420"/>
      <c r="BQ24" s="420"/>
      <c r="BR24" s="420"/>
      <c r="BS24" s="420"/>
      <c r="BT24" s="420"/>
      <c r="BU24" s="421"/>
      <c r="BV24" s="419">
        <v>10005701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5">
      <c r="A25" s="181"/>
      <c r="B25" s="398"/>
      <c r="C25" s="399"/>
      <c r="D25" s="400"/>
      <c r="E25" s="375" t="s">
        <v>176</v>
      </c>
      <c r="F25" s="376"/>
      <c r="G25" s="376"/>
      <c r="H25" s="376"/>
      <c r="I25" s="376"/>
      <c r="J25" s="376"/>
      <c r="K25" s="377"/>
      <c r="L25" s="372">
        <v>1</v>
      </c>
      <c r="M25" s="373"/>
      <c r="N25" s="373"/>
      <c r="O25" s="373"/>
      <c r="P25" s="374"/>
      <c r="Q25" s="372">
        <v>7100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1509073</v>
      </c>
      <c r="BO25" s="449"/>
      <c r="BP25" s="449"/>
      <c r="BQ25" s="449"/>
      <c r="BR25" s="449"/>
      <c r="BS25" s="449"/>
      <c r="BT25" s="449"/>
      <c r="BU25" s="450"/>
      <c r="BV25" s="448">
        <v>1525478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5">
      <c r="A26" s="181"/>
      <c r="B26" s="398"/>
      <c r="C26" s="399"/>
      <c r="D26" s="400"/>
      <c r="E26" s="375" t="s">
        <v>179</v>
      </c>
      <c r="F26" s="376"/>
      <c r="G26" s="376"/>
      <c r="H26" s="376"/>
      <c r="I26" s="376"/>
      <c r="J26" s="376"/>
      <c r="K26" s="377"/>
      <c r="L26" s="372">
        <v>1</v>
      </c>
      <c r="M26" s="373"/>
      <c r="N26" s="373"/>
      <c r="O26" s="373"/>
      <c r="P26" s="374"/>
      <c r="Q26" s="372">
        <v>6300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3">
      <c r="A27" s="181"/>
      <c r="B27" s="398"/>
      <c r="C27" s="399"/>
      <c r="D27" s="400"/>
      <c r="E27" s="375" t="s">
        <v>183</v>
      </c>
      <c r="F27" s="376"/>
      <c r="G27" s="376"/>
      <c r="H27" s="376"/>
      <c r="I27" s="376"/>
      <c r="J27" s="376"/>
      <c r="K27" s="377"/>
      <c r="L27" s="372">
        <v>1</v>
      </c>
      <c r="M27" s="373"/>
      <c r="N27" s="373"/>
      <c r="O27" s="373"/>
      <c r="P27" s="374"/>
      <c r="Q27" s="372">
        <v>4400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181</v>
      </c>
      <c r="AN27" s="373"/>
      <c r="AO27" s="373"/>
      <c r="AP27" s="373"/>
      <c r="AQ27" s="373"/>
      <c r="AR27" s="374"/>
      <c r="AS27" s="372" t="s">
        <v>181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418823</v>
      </c>
      <c r="BO27" s="454"/>
      <c r="BP27" s="454"/>
      <c r="BQ27" s="454"/>
      <c r="BR27" s="454"/>
      <c r="BS27" s="454"/>
      <c r="BT27" s="454"/>
      <c r="BU27" s="455"/>
      <c r="BV27" s="453">
        <v>418768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5">
      <c r="A28" s="181"/>
      <c r="B28" s="398"/>
      <c r="C28" s="399"/>
      <c r="D28" s="400"/>
      <c r="E28" s="375" t="s">
        <v>186</v>
      </c>
      <c r="F28" s="376"/>
      <c r="G28" s="376"/>
      <c r="H28" s="376"/>
      <c r="I28" s="376"/>
      <c r="J28" s="376"/>
      <c r="K28" s="377"/>
      <c r="L28" s="372">
        <v>1</v>
      </c>
      <c r="M28" s="373"/>
      <c r="N28" s="373"/>
      <c r="O28" s="373"/>
      <c r="P28" s="374"/>
      <c r="Q28" s="372">
        <v>3700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2282397</v>
      </c>
      <c r="BO28" s="449"/>
      <c r="BP28" s="449"/>
      <c r="BQ28" s="449"/>
      <c r="BR28" s="449"/>
      <c r="BS28" s="449"/>
      <c r="BT28" s="449"/>
      <c r="BU28" s="450"/>
      <c r="BV28" s="448">
        <v>2074065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5">
      <c r="A29" s="181"/>
      <c r="B29" s="398"/>
      <c r="C29" s="399"/>
      <c r="D29" s="400"/>
      <c r="E29" s="375" t="s">
        <v>189</v>
      </c>
      <c r="F29" s="376"/>
      <c r="G29" s="376"/>
      <c r="H29" s="376"/>
      <c r="I29" s="376"/>
      <c r="J29" s="376"/>
      <c r="K29" s="377"/>
      <c r="L29" s="372">
        <v>16</v>
      </c>
      <c r="M29" s="373"/>
      <c r="N29" s="373"/>
      <c r="O29" s="373"/>
      <c r="P29" s="374"/>
      <c r="Q29" s="372">
        <v>3500</v>
      </c>
      <c r="R29" s="373"/>
      <c r="S29" s="373"/>
      <c r="T29" s="373"/>
      <c r="U29" s="373"/>
      <c r="V29" s="374"/>
      <c r="W29" s="463"/>
      <c r="X29" s="464"/>
      <c r="Y29" s="465"/>
      <c r="Z29" s="375" t="s">
        <v>190</v>
      </c>
      <c r="AA29" s="376"/>
      <c r="AB29" s="376"/>
      <c r="AC29" s="376"/>
      <c r="AD29" s="376"/>
      <c r="AE29" s="376"/>
      <c r="AF29" s="376"/>
      <c r="AG29" s="377"/>
      <c r="AH29" s="372">
        <v>258</v>
      </c>
      <c r="AI29" s="373"/>
      <c r="AJ29" s="373"/>
      <c r="AK29" s="373"/>
      <c r="AL29" s="374"/>
      <c r="AM29" s="372">
        <v>785438</v>
      </c>
      <c r="AN29" s="373"/>
      <c r="AO29" s="373"/>
      <c r="AP29" s="373"/>
      <c r="AQ29" s="373"/>
      <c r="AR29" s="374"/>
      <c r="AS29" s="372">
        <v>3044</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930972</v>
      </c>
      <c r="BO29" s="420"/>
      <c r="BP29" s="420"/>
      <c r="BQ29" s="420"/>
      <c r="BR29" s="420"/>
      <c r="BS29" s="420"/>
      <c r="BT29" s="420"/>
      <c r="BU29" s="421"/>
      <c r="BV29" s="419">
        <v>810746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3">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287809</v>
      </c>
      <c r="BO30" s="454"/>
      <c r="BP30" s="454"/>
      <c r="BQ30" s="454"/>
      <c r="BR30" s="454"/>
      <c r="BS30" s="454"/>
      <c r="BT30" s="454"/>
      <c r="BU30" s="455"/>
      <c r="BV30" s="453">
        <v>307139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公立小浜病院組合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ケーブルテレビ若狭小浜</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漁業集落環境整備事業特別会計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若狭消防組合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小浜市総合卸売市場</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福井県後期高齢者医療広域連合（一般会計）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まちづくり小浜</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福井県後期高齢者医療広域連合（特別会計）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福井県市町総合事務組合（一般会計）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福井県市町総合事務組合（特別会計）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福井県自治会館組合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嶺南広域行政組合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若狭広域行政事務組合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6yqz3qzuw+mIxR6ce39csa8lul9sRPmzXQl+V+VH0+VFTh3wU8c1ycEPrhLKHZHWsFdM2oLass4/EQEif4zeqg==" saltValue="bL+3H+Csogy0kfmwmhLm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8" sqref="J38"/>
    </sheetView>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5">
      <c r="A34" s="22"/>
      <c r="B34" s="31"/>
      <c r="C34" s="1151" t="s">
        <v>554</v>
      </c>
      <c r="D34" s="1151"/>
      <c r="E34" s="1152"/>
      <c r="F34" s="32">
        <v>6.86</v>
      </c>
      <c r="G34" s="33">
        <v>7.57</v>
      </c>
      <c r="H34" s="33">
        <v>8.14</v>
      </c>
      <c r="I34" s="33">
        <v>8.33</v>
      </c>
      <c r="J34" s="34">
        <v>8.68</v>
      </c>
      <c r="K34" s="22"/>
      <c r="L34" s="22"/>
      <c r="M34" s="22"/>
      <c r="N34" s="22"/>
      <c r="O34" s="22"/>
      <c r="P34" s="22"/>
    </row>
    <row r="35" spans="1:16" ht="39" customHeight="1" x14ac:dyDescent="0.25">
      <c r="A35" s="22"/>
      <c r="B35" s="35"/>
      <c r="C35" s="1145" t="s">
        <v>555</v>
      </c>
      <c r="D35" s="1146"/>
      <c r="E35" s="1147"/>
      <c r="F35" s="36">
        <v>5.56</v>
      </c>
      <c r="G35" s="37">
        <v>5.65</v>
      </c>
      <c r="H35" s="37">
        <v>6.17</v>
      </c>
      <c r="I35" s="37">
        <v>7.87</v>
      </c>
      <c r="J35" s="38">
        <v>6.5</v>
      </c>
      <c r="K35" s="22"/>
      <c r="L35" s="22"/>
      <c r="M35" s="22"/>
      <c r="N35" s="22"/>
      <c r="O35" s="22"/>
      <c r="P35" s="22"/>
    </row>
    <row r="36" spans="1:16" ht="39" customHeight="1" x14ac:dyDescent="0.25">
      <c r="A36" s="22"/>
      <c r="B36" s="35"/>
      <c r="C36" s="1145" t="s">
        <v>556</v>
      </c>
      <c r="D36" s="1146"/>
      <c r="E36" s="1147"/>
      <c r="F36" s="36" t="s">
        <v>522</v>
      </c>
      <c r="G36" s="37" t="s">
        <v>522</v>
      </c>
      <c r="H36" s="37">
        <v>0.99</v>
      </c>
      <c r="I36" s="37">
        <v>1.85</v>
      </c>
      <c r="J36" s="38">
        <v>2.1800000000000002</v>
      </c>
      <c r="K36" s="22"/>
      <c r="L36" s="22"/>
      <c r="M36" s="22"/>
      <c r="N36" s="22"/>
      <c r="O36" s="22"/>
      <c r="P36" s="22"/>
    </row>
    <row r="37" spans="1:16" ht="39" customHeight="1" x14ac:dyDescent="0.25">
      <c r="A37" s="22"/>
      <c r="B37" s="35"/>
      <c r="C37" s="1145" t="s">
        <v>557</v>
      </c>
      <c r="D37" s="1146"/>
      <c r="E37" s="1147"/>
      <c r="F37" s="36">
        <v>0.67</v>
      </c>
      <c r="G37" s="37">
        <v>0.64</v>
      </c>
      <c r="H37" s="37">
        <v>0.71</v>
      </c>
      <c r="I37" s="37">
        <v>1.01</v>
      </c>
      <c r="J37" s="38">
        <v>0.95</v>
      </c>
      <c r="K37" s="22"/>
      <c r="L37" s="22"/>
      <c r="M37" s="22"/>
      <c r="N37" s="22"/>
      <c r="O37" s="22"/>
      <c r="P37" s="22"/>
    </row>
    <row r="38" spans="1:16" ht="39" customHeight="1" x14ac:dyDescent="0.25">
      <c r="A38" s="22"/>
      <c r="B38" s="35"/>
      <c r="C38" s="1145" t="s">
        <v>558</v>
      </c>
      <c r="D38" s="1146"/>
      <c r="E38" s="1147"/>
      <c r="F38" s="36">
        <v>0.44</v>
      </c>
      <c r="G38" s="37">
        <v>0.38</v>
      </c>
      <c r="H38" s="37">
        <v>0.35</v>
      </c>
      <c r="I38" s="37">
        <v>0.43</v>
      </c>
      <c r="J38" s="38">
        <v>0.33</v>
      </c>
      <c r="K38" s="22"/>
      <c r="L38" s="22"/>
      <c r="M38" s="22"/>
      <c r="N38" s="22"/>
      <c r="O38" s="22"/>
      <c r="P38" s="22"/>
    </row>
    <row r="39" spans="1:16" ht="39" customHeight="1" x14ac:dyDescent="0.25">
      <c r="A39" s="22"/>
      <c r="B39" s="35"/>
      <c r="C39" s="1145" t="s">
        <v>559</v>
      </c>
      <c r="D39" s="1146"/>
      <c r="E39" s="1147"/>
      <c r="F39" s="36">
        <v>7.0000000000000007E-2</v>
      </c>
      <c r="G39" s="37">
        <v>0.08</v>
      </c>
      <c r="H39" s="37">
        <v>0.08</v>
      </c>
      <c r="I39" s="37">
        <v>7.0000000000000007E-2</v>
      </c>
      <c r="J39" s="38">
        <v>0.17</v>
      </c>
      <c r="K39" s="22"/>
      <c r="L39" s="22"/>
      <c r="M39" s="22"/>
      <c r="N39" s="22"/>
      <c r="O39" s="22"/>
      <c r="P39" s="22"/>
    </row>
    <row r="40" spans="1:16" ht="39" customHeight="1" x14ac:dyDescent="0.25">
      <c r="A40" s="22"/>
      <c r="B40" s="35"/>
      <c r="C40" s="1145" t="s">
        <v>560</v>
      </c>
      <c r="D40" s="1146"/>
      <c r="E40" s="1147"/>
      <c r="F40" s="36">
        <v>0</v>
      </c>
      <c r="G40" s="37">
        <v>0</v>
      </c>
      <c r="H40" s="37">
        <v>0</v>
      </c>
      <c r="I40" s="37">
        <v>0</v>
      </c>
      <c r="J40" s="38">
        <v>0.01</v>
      </c>
      <c r="K40" s="22"/>
      <c r="L40" s="22"/>
      <c r="M40" s="22"/>
      <c r="N40" s="22"/>
      <c r="O40" s="22"/>
      <c r="P40" s="22"/>
    </row>
    <row r="41" spans="1:16" ht="39" customHeight="1" x14ac:dyDescent="0.25">
      <c r="A41" s="22"/>
      <c r="B41" s="35"/>
      <c r="C41" s="1145" t="s">
        <v>561</v>
      </c>
      <c r="D41" s="1146"/>
      <c r="E41" s="1147"/>
      <c r="F41" s="36">
        <v>0.02</v>
      </c>
      <c r="G41" s="37">
        <v>0</v>
      </c>
      <c r="H41" s="37">
        <v>0</v>
      </c>
      <c r="I41" s="37">
        <v>0</v>
      </c>
      <c r="J41" s="38">
        <v>0</v>
      </c>
      <c r="K41" s="22"/>
      <c r="L41" s="22"/>
      <c r="M41" s="22"/>
      <c r="N41" s="22"/>
      <c r="O41" s="22"/>
      <c r="P41" s="22"/>
    </row>
    <row r="42" spans="1:16" ht="39" customHeight="1" x14ac:dyDescent="0.25">
      <c r="A42" s="22"/>
      <c r="B42" s="39"/>
      <c r="C42" s="1145" t="s">
        <v>562</v>
      </c>
      <c r="D42" s="1146"/>
      <c r="E42" s="1147"/>
      <c r="F42" s="36" t="s">
        <v>522</v>
      </c>
      <c r="G42" s="37" t="s">
        <v>522</v>
      </c>
      <c r="H42" s="37" t="s">
        <v>522</v>
      </c>
      <c r="I42" s="37" t="s">
        <v>522</v>
      </c>
      <c r="J42" s="38" t="s">
        <v>522</v>
      </c>
      <c r="K42" s="22"/>
      <c r="L42" s="22"/>
      <c r="M42" s="22"/>
      <c r="N42" s="22"/>
      <c r="O42" s="22"/>
      <c r="P42" s="22"/>
    </row>
    <row r="43" spans="1:16" ht="39" customHeight="1" thickBot="1" x14ac:dyDescent="0.3">
      <c r="A43" s="22"/>
      <c r="B43" s="40"/>
      <c r="C43" s="1148" t="s">
        <v>563</v>
      </c>
      <c r="D43" s="1149"/>
      <c r="E43" s="1150"/>
      <c r="F43" s="41">
        <v>0.64</v>
      </c>
      <c r="G43" s="42">
        <v>1.27</v>
      </c>
      <c r="H43" s="42" t="s">
        <v>522</v>
      </c>
      <c r="I43" s="42" t="s">
        <v>522</v>
      </c>
      <c r="J43" s="43" t="s">
        <v>522</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Xbm/3lS2szb8BVjIk8IeCGOHH24km0cGeUtQw1wpU6HOzSVM1SlOHyBGJF49k/NuzcIEHB3LPto3kZvdT6pLjQ==" saltValue="1vFxb18T3Yp/W45ySkkp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7" zoomScaleSheetLayoutView="55" workbookViewId="0">
      <selection activeCell="Q56" sqref="Q56"/>
    </sheetView>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5">
      <c r="A45" s="48"/>
      <c r="B45" s="1176" t="s">
        <v>10</v>
      </c>
      <c r="C45" s="1177"/>
      <c r="D45" s="58"/>
      <c r="E45" s="1182" t="s">
        <v>11</v>
      </c>
      <c r="F45" s="1182"/>
      <c r="G45" s="1182"/>
      <c r="H45" s="1182"/>
      <c r="I45" s="1182"/>
      <c r="J45" s="1183"/>
      <c r="K45" s="59">
        <v>1624</v>
      </c>
      <c r="L45" s="60">
        <v>1664</v>
      </c>
      <c r="M45" s="60">
        <v>1723</v>
      </c>
      <c r="N45" s="60">
        <v>1734</v>
      </c>
      <c r="O45" s="61">
        <v>1720</v>
      </c>
      <c r="P45" s="48"/>
      <c r="Q45" s="48"/>
      <c r="R45" s="48"/>
      <c r="S45" s="48"/>
      <c r="T45" s="48"/>
      <c r="U45" s="48"/>
    </row>
    <row r="46" spans="1:21" ht="30.75" customHeight="1" x14ac:dyDescent="0.25">
      <c r="A46" s="48"/>
      <c r="B46" s="1178"/>
      <c r="C46" s="1179"/>
      <c r="D46" s="62"/>
      <c r="E46" s="1155" t="s">
        <v>12</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5">
      <c r="A47" s="48"/>
      <c r="B47" s="1178"/>
      <c r="C47" s="1179"/>
      <c r="D47" s="62"/>
      <c r="E47" s="1155" t="s">
        <v>13</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5">
      <c r="A48" s="48"/>
      <c r="B48" s="1178"/>
      <c r="C48" s="1179"/>
      <c r="D48" s="62"/>
      <c r="E48" s="1155" t="s">
        <v>14</v>
      </c>
      <c r="F48" s="1155"/>
      <c r="G48" s="1155"/>
      <c r="H48" s="1155"/>
      <c r="I48" s="1155"/>
      <c r="J48" s="1156"/>
      <c r="K48" s="63">
        <v>857</v>
      </c>
      <c r="L48" s="64">
        <v>862</v>
      </c>
      <c r="M48" s="64">
        <v>765</v>
      </c>
      <c r="N48" s="64">
        <v>727</v>
      </c>
      <c r="O48" s="65">
        <v>580</v>
      </c>
      <c r="P48" s="48"/>
      <c r="Q48" s="48"/>
      <c r="R48" s="48"/>
      <c r="S48" s="48"/>
      <c r="T48" s="48"/>
      <c r="U48" s="48"/>
    </row>
    <row r="49" spans="1:21" ht="30.75" customHeight="1" x14ac:dyDescent="0.25">
      <c r="A49" s="48"/>
      <c r="B49" s="1178"/>
      <c r="C49" s="1179"/>
      <c r="D49" s="62"/>
      <c r="E49" s="1155" t="s">
        <v>15</v>
      </c>
      <c r="F49" s="1155"/>
      <c r="G49" s="1155"/>
      <c r="H49" s="1155"/>
      <c r="I49" s="1155"/>
      <c r="J49" s="1156"/>
      <c r="K49" s="63">
        <v>427</v>
      </c>
      <c r="L49" s="64">
        <v>447</v>
      </c>
      <c r="M49" s="64">
        <v>415</v>
      </c>
      <c r="N49" s="64">
        <v>413</v>
      </c>
      <c r="O49" s="65">
        <v>450</v>
      </c>
      <c r="P49" s="48"/>
      <c r="Q49" s="48"/>
      <c r="R49" s="48"/>
      <c r="S49" s="48"/>
      <c r="T49" s="48"/>
      <c r="U49" s="48"/>
    </row>
    <row r="50" spans="1:21" ht="30.75" customHeight="1" x14ac:dyDescent="0.25">
      <c r="A50" s="48"/>
      <c r="B50" s="1178"/>
      <c r="C50" s="1179"/>
      <c r="D50" s="62"/>
      <c r="E50" s="1155" t="s">
        <v>16</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25">
      <c r="A51" s="48"/>
      <c r="B51" s="1180"/>
      <c r="C51" s="1181"/>
      <c r="D51" s="66"/>
      <c r="E51" s="1155" t="s">
        <v>17</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5">
      <c r="A52" s="48"/>
      <c r="B52" s="1153" t="s">
        <v>18</v>
      </c>
      <c r="C52" s="1154"/>
      <c r="D52" s="66"/>
      <c r="E52" s="1155" t="s">
        <v>19</v>
      </c>
      <c r="F52" s="1155"/>
      <c r="G52" s="1155"/>
      <c r="H52" s="1155"/>
      <c r="I52" s="1155"/>
      <c r="J52" s="1156"/>
      <c r="K52" s="63">
        <v>2075</v>
      </c>
      <c r="L52" s="64">
        <v>2036</v>
      </c>
      <c r="M52" s="64">
        <v>2019</v>
      </c>
      <c r="N52" s="64">
        <v>1984</v>
      </c>
      <c r="O52" s="65">
        <v>1872</v>
      </c>
      <c r="P52" s="48"/>
      <c r="Q52" s="48"/>
      <c r="R52" s="48"/>
      <c r="S52" s="48"/>
      <c r="T52" s="48"/>
      <c r="U52" s="48"/>
    </row>
    <row r="53" spans="1:21" ht="30.75" customHeight="1" thickBot="1" x14ac:dyDescent="0.3">
      <c r="A53" s="48"/>
      <c r="B53" s="1157" t="s">
        <v>20</v>
      </c>
      <c r="C53" s="1158"/>
      <c r="D53" s="67"/>
      <c r="E53" s="1159" t="s">
        <v>21</v>
      </c>
      <c r="F53" s="1159"/>
      <c r="G53" s="1159"/>
      <c r="H53" s="1159"/>
      <c r="I53" s="1159"/>
      <c r="J53" s="1160"/>
      <c r="K53" s="68">
        <v>833</v>
      </c>
      <c r="L53" s="69">
        <v>937</v>
      </c>
      <c r="M53" s="69">
        <v>884</v>
      </c>
      <c r="N53" s="69">
        <v>890</v>
      </c>
      <c r="O53" s="70">
        <v>878</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3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5">
      <c r="B58" s="1161" t="s">
        <v>25</v>
      </c>
      <c r="C58" s="1162"/>
      <c r="D58" s="1167" t="s">
        <v>26</v>
      </c>
      <c r="E58" s="1168"/>
      <c r="F58" s="1168"/>
      <c r="G58" s="1168"/>
      <c r="H58" s="1168"/>
      <c r="I58" s="1168"/>
      <c r="J58" s="1169"/>
      <c r="K58" s="83"/>
      <c r="L58" s="84"/>
      <c r="M58" s="84"/>
      <c r="N58" s="84"/>
      <c r="O58" s="85"/>
    </row>
    <row r="59" spans="1:21" ht="31.5" customHeight="1" x14ac:dyDescent="0.25">
      <c r="B59" s="1163"/>
      <c r="C59" s="1164"/>
      <c r="D59" s="1170" t="s">
        <v>27</v>
      </c>
      <c r="E59" s="1171"/>
      <c r="F59" s="1171"/>
      <c r="G59" s="1171"/>
      <c r="H59" s="1171"/>
      <c r="I59" s="1171"/>
      <c r="J59" s="1172"/>
      <c r="K59" s="86"/>
      <c r="L59" s="87"/>
      <c r="M59" s="87"/>
      <c r="N59" s="87"/>
      <c r="O59" s="88"/>
    </row>
    <row r="60" spans="1:21" ht="31.5" customHeight="1" thickBot="1" x14ac:dyDescent="0.3">
      <c r="B60" s="1165"/>
      <c r="C60" s="1166"/>
      <c r="D60" s="1173" t="s">
        <v>28</v>
      </c>
      <c r="E60" s="1174"/>
      <c r="F60" s="1174"/>
      <c r="G60" s="1174"/>
      <c r="H60" s="1174"/>
      <c r="I60" s="1174"/>
      <c r="J60" s="1175"/>
      <c r="K60" s="89"/>
      <c r="L60" s="90"/>
      <c r="M60" s="90"/>
      <c r="N60" s="90"/>
      <c r="O60" s="91"/>
    </row>
    <row r="61" spans="1:21" ht="24" customHeight="1" x14ac:dyDescent="0.25">
      <c r="B61" s="92"/>
      <c r="C61" s="92"/>
      <c r="D61" s="93" t="s">
        <v>29</v>
      </c>
      <c r="E61" s="94"/>
      <c r="F61" s="94"/>
      <c r="G61" s="94"/>
      <c r="H61" s="94"/>
      <c r="I61" s="94"/>
      <c r="J61" s="94"/>
      <c r="K61" s="94"/>
      <c r="L61" s="94"/>
      <c r="M61" s="94"/>
      <c r="N61" s="94"/>
      <c r="O61" s="94"/>
    </row>
    <row r="62" spans="1:21" ht="24" customHeight="1" x14ac:dyDescent="0.25">
      <c r="B62" s="95"/>
      <c r="C62" s="95"/>
      <c r="D62" s="93" t="s">
        <v>30</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fp/ER2rW49urzjzbcCnGp7HDX0KoqqM4WsaGv9CvFVEEDbaldVI6Dd5YvJHD6os6tSbWBjyoBe0bWiPlDQy9g==" saltValue="4u4/gbaZFQw+gfRZgpCOe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0" zoomScale="115" zoomScaleNormal="115" zoomScaleSheetLayoutView="100" workbookViewId="0">
      <selection activeCell="M44" sqref="M44"/>
    </sheetView>
  </sheetViews>
  <sheetFormatPr defaultColWidth="0" defaultRowHeight="13.5" customHeight="1" zeroHeight="1" x14ac:dyDescent="0.25"/>
  <cols>
    <col min="1" max="1" width="6.59765625" style="96" customWidth="1"/>
    <col min="2" max="3" width="12.59765625" style="96" customWidth="1"/>
    <col min="4" max="4" width="11.59765625" style="96" customWidth="1"/>
    <col min="5" max="8" width="10.3984375" style="96" customWidth="1"/>
    <col min="9" max="13" width="16.3984375" style="96" customWidth="1"/>
    <col min="14" max="19" width="12.597656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8</v>
      </c>
    </row>
    <row r="40" spans="2:13" ht="27.75" customHeight="1" thickBot="1" x14ac:dyDescent="0.35">
      <c r="B40" s="98" t="s">
        <v>9</v>
      </c>
      <c r="C40" s="99"/>
      <c r="D40" s="99"/>
      <c r="E40" s="100"/>
      <c r="F40" s="100"/>
      <c r="G40" s="100"/>
      <c r="H40" s="101" t="s">
        <v>2</v>
      </c>
      <c r="I40" s="102" t="s">
        <v>549</v>
      </c>
      <c r="J40" s="103" t="s">
        <v>550</v>
      </c>
      <c r="K40" s="103" t="s">
        <v>551</v>
      </c>
      <c r="L40" s="103" t="s">
        <v>552</v>
      </c>
      <c r="M40" s="104" t="s">
        <v>553</v>
      </c>
    </row>
    <row r="41" spans="2:13" ht="27.75" customHeight="1" x14ac:dyDescent="0.25">
      <c r="B41" s="1196" t="s">
        <v>31</v>
      </c>
      <c r="C41" s="1197"/>
      <c r="D41" s="105"/>
      <c r="E41" s="1198" t="s">
        <v>32</v>
      </c>
      <c r="F41" s="1198"/>
      <c r="G41" s="1198"/>
      <c r="H41" s="1199"/>
      <c r="I41" s="355">
        <v>17085</v>
      </c>
      <c r="J41" s="356">
        <v>16575</v>
      </c>
      <c r="K41" s="356">
        <v>15922</v>
      </c>
      <c r="L41" s="356">
        <v>15826</v>
      </c>
      <c r="M41" s="357">
        <v>15084</v>
      </c>
    </row>
    <row r="42" spans="2:13" ht="27.75" customHeight="1" x14ac:dyDescent="0.25">
      <c r="B42" s="1186"/>
      <c r="C42" s="1187"/>
      <c r="D42" s="106"/>
      <c r="E42" s="1190" t="s">
        <v>33</v>
      </c>
      <c r="F42" s="1190"/>
      <c r="G42" s="1190"/>
      <c r="H42" s="1191"/>
      <c r="I42" s="358" t="s">
        <v>522</v>
      </c>
      <c r="J42" s="359" t="s">
        <v>522</v>
      </c>
      <c r="K42" s="359" t="s">
        <v>522</v>
      </c>
      <c r="L42" s="359" t="s">
        <v>522</v>
      </c>
      <c r="M42" s="360" t="s">
        <v>522</v>
      </c>
    </row>
    <row r="43" spans="2:13" ht="27.75" customHeight="1" x14ac:dyDescent="0.25">
      <c r="B43" s="1186"/>
      <c r="C43" s="1187"/>
      <c r="D43" s="106"/>
      <c r="E43" s="1190" t="s">
        <v>34</v>
      </c>
      <c r="F43" s="1190"/>
      <c r="G43" s="1190"/>
      <c r="H43" s="1191"/>
      <c r="I43" s="358">
        <v>10627</v>
      </c>
      <c r="J43" s="359">
        <v>10134</v>
      </c>
      <c r="K43" s="359">
        <v>9668</v>
      </c>
      <c r="L43" s="359">
        <v>9107</v>
      </c>
      <c r="M43" s="360">
        <v>7851</v>
      </c>
    </row>
    <row r="44" spans="2:13" ht="27.75" customHeight="1" x14ac:dyDescent="0.25">
      <c r="B44" s="1186"/>
      <c r="C44" s="1187"/>
      <c r="D44" s="106"/>
      <c r="E44" s="1190" t="s">
        <v>35</v>
      </c>
      <c r="F44" s="1190"/>
      <c r="G44" s="1190"/>
      <c r="H44" s="1191"/>
      <c r="I44" s="358">
        <v>2775</v>
      </c>
      <c r="J44" s="359">
        <v>2542</v>
      </c>
      <c r="K44" s="359">
        <v>2208</v>
      </c>
      <c r="L44" s="359">
        <v>3025</v>
      </c>
      <c r="M44" s="360">
        <v>5443</v>
      </c>
    </row>
    <row r="45" spans="2:13" ht="27.75" customHeight="1" x14ac:dyDescent="0.25">
      <c r="B45" s="1186"/>
      <c r="C45" s="1187"/>
      <c r="D45" s="106"/>
      <c r="E45" s="1190" t="s">
        <v>36</v>
      </c>
      <c r="F45" s="1190"/>
      <c r="G45" s="1190"/>
      <c r="H45" s="1191"/>
      <c r="I45" s="358">
        <v>3267</v>
      </c>
      <c r="J45" s="359">
        <v>3025</v>
      </c>
      <c r="K45" s="359">
        <v>2981</v>
      </c>
      <c r="L45" s="359">
        <v>2967</v>
      </c>
      <c r="M45" s="360">
        <v>2970</v>
      </c>
    </row>
    <row r="46" spans="2:13" ht="27.75" customHeight="1" x14ac:dyDescent="0.25">
      <c r="B46" s="1186"/>
      <c r="C46" s="1187"/>
      <c r="D46" s="107"/>
      <c r="E46" s="1190" t="s">
        <v>37</v>
      </c>
      <c r="F46" s="1190"/>
      <c r="G46" s="1190"/>
      <c r="H46" s="1191"/>
      <c r="I46" s="358">
        <v>11</v>
      </c>
      <c r="J46" s="359">
        <v>5</v>
      </c>
      <c r="K46" s="359" t="s">
        <v>522</v>
      </c>
      <c r="L46" s="359" t="s">
        <v>522</v>
      </c>
      <c r="M46" s="360" t="s">
        <v>522</v>
      </c>
    </row>
    <row r="47" spans="2:13" ht="27.75" customHeight="1" x14ac:dyDescent="0.25">
      <c r="B47" s="1186"/>
      <c r="C47" s="1187"/>
      <c r="D47" s="108"/>
      <c r="E47" s="1200" t="s">
        <v>38</v>
      </c>
      <c r="F47" s="1201"/>
      <c r="G47" s="1201"/>
      <c r="H47" s="1202"/>
      <c r="I47" s="358" t="s">
        <v>522</v>
      </c>
      <c r="J47" s="359" t="s">
        <v>522</v>
      </c>
      <c r="K47" s="359" t="s">
        <v>522</v>
      </c>
      <c r="L47" s="359" t="s">
        <v>522</v>
      </c>
      <c r="M47" s="360" t="s">
        <v>522</v>
      </c>
    </row>
    <row r="48" spans="2:13" ht="27.75" customHeight="1" x14ac:dyDescent="0.25">
      <c r="B48" s="1186"/>
      <c r="C48" s="1187"/>
      <c r="D48" s="106"/>
      <c r="E48" s="1190" t="s">
        <v>39</v>
      </c>
      <c r="F48" s="1190"/>
      <c r="G48" s="1190"/>
      <c r="H48" s="1191"/>
      <c r="I48" s="358" t="s">
        <v>522</v>
      </c>
      <c r="J48" s="359" t="s">
        <v>522</v>
      </c>
      <c r="K48" s="359" t="s">
        <v>522</v>
      </c>
      <c r="L48" s="359" t="s">
        <v>522</v>
      </c>
      <c r="M48" s="360" t="s">
        <v>522</v>
      </c>
    </row>
    <row r="49" spans="2:13" ht="27.75" customHeight="1" x14ac:dyDescent="0.25">
      <c r="B49" s="1188"/>
      <c r="C49" s="1189"/>
      <c r="D49" s="106"/>
      <c r="E49" s="1190" t="s">
        <v>40</v>
      </c>
      <c r="F49" s="1190"/>
      <c r="G49" s="1190"/>
      <c r="H49" s="1191"/>
      <c r="I49" s="358">
        <v>79</v>
      </c>
      <c r="J49" s="359">
        <v>295</v>
      </c>
      <c r="K49" s="359" t="s">
        <v>522</v>
      </c>
      <c r="L49" s="359" t="s">
        <v>522</v>
      </c>
      <c r="M49" s="360" t="s">
        <v>522</v>
      </c>
    </row>
    <row r="50" spans="2:13" ht="27.75" customHeight="1" x14ac:dyDescent="0.25">
      <c r="B50" s="1184" t="s">
        <v>41</v>
      </c>
      <c r="C50" s="1185"/>
      <c r="D50" s="109"/>
      <c r="E50" s="1190" t="s">
        <v>42</v>
      </c>
      <c r="F50" s="1190"/>
      <c r="G50" s="1190"/>
      <c r="H50" s="1191"/>
      <c r="I50" s="358">
        <v>2547</v>
      </c>
      <c r="J50" s="359">
        <v>2812</v>
      </c>
      <c r="K50" s="359">
        <v>3181</v>
      </c>
      <c r="L50" s="359">
        <v>3892</v>
      </c>
      <c r="M50" s="360">
        <v>4299</v>
      </c>
    </row>
    <row r="51" spans="2:13" ht="27.75" customHeight="1" x14ac:dyDescent="0.25">
      <c r="B51" s="1186"/>
      <c r="C51" s="1187"/>
      <c r="D51" s="106"/>
      <c r="E51" s="1190" t="s">
        <v>43</v>
      </c>
      <c r="F51" s="1190"/>
      <c r="G51" s="1190"/>
      <c r="H51" s="1191"/>
      <c r="I51" s="358">
        <v>2289</v>
      </c>
      <c r="J51" s="359">
        <v>2149</v>
      </c>
      <c r="K51" s="359">
        <v>1408</v>
      </c>
      <c r="L51" s="359">
        <v>1351</v>
      </c>
      <c r="M51" s="360">
        <v>1310</v>
      </c>
    </row>
    <row r="52" spans="2:13" ht="27.75" customHeight="1" x14ac:dyDescent="0.25">
      <c r="B52" s="1188"/>
      <c r="C52" s="1189"/>
      <c r="D52" s="106"/>
      <c r="E52" s="1190" t="s">
        <v>44</v>
      </c>
      <c r="F52" s="1190"/>
      <c r="G52" s="1190"/>
      <c r="H52" s="1191"/>
      <c r="I52" s="358">
        <v>19697</v>
      </c>
      <c r="J52" s="359">
        <v>18731</v>
      </c>
      <c r="K52" s="359">
        <v>18078</v>
      </c>
      <c r="L52" s="359">
        <v>17407</v>
      </c>
      <c r="M52" s="360">
        <v>17344</v>
      </c>
    </row>
    <row r="53" spans="2:13" ht="27.75" customHeight="1" thickBot="1" x14ac:dyDescent="0.3">
      <c r="B53" s="1192" t="s">
        <v>45</v>
      </c>
      <c r="C53" s="1193"/>
      <c r="D53" s="110"/>
      <c r="E53" s="1194" t="s">
        <v>46</v>
      </c>
      <c r="F53" s="1194"/>
      <c r="G53" s="1194"/>
      <c r="H53" s="1195"/>
      <c r="I53" s="361">
        <v>9310</v>
      </c>
      <c r="J53" s="362">
        <v>8884</v>
      </c>
      <c r="K53" s="362">
        <v>8112</v>
      </c>
      <c r="L53" s="362">
        <v>8275</v>
      </c>
      <c r="M53" s="363">
        <v>8394</v>
      </c>
    </row>
    <row r="54" spans="2:13" ht="27.75" customHeight="1" x14ac:dyDescent="0.3">
      <c r="B54" s="111" t="s">
        <v>47</v>
      </c>
      <c r="C54" s="112"/>
      <c r="D54" s="112"/>
      <c r="E54" s="113"/>
      <c r="F54" s="113"/>
      <c r="G54" s="113"/>
      <c r="H54" s="113"/>
      <c r="I54" s="114"/>
      <c r="J54" s="114"/>
      <c r="K54" s="114"/>
      <c r="L54" s="114"/>
      <c r="M54" s="114"/>
    </row>
    <row r="55" spans="2:13" ht="12.75" x14ac:dyDescent="0.25"/>
  </sheetData>
  <sheetProtection algorithmName="SHA-512" hashValue="CzflgwxzucSSbpBjVj4Z/7NVjS7/2Qm6/QLk82FiS1FdLEA/QvXlLabhErGb+aiXodI+yVBE6PDZNGX9DEi07g==" saltValue="XEdl/0hh9Lk2nahh6bPe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election activeCell="F59" sqref="F59"/>
    </sheetView>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48</v>
      </c>
    </row>
    <row r="54" spans="2:8" ht="29.25" customHeight="1" thickBot="1" x14ac:dyDescent="0.4">
      <c r="B54" s="116" t="s">
        <v>1</v>
      </c>
      <c r="C54" s="117"/>
      <c r="D54" s="117"/>
      <c r="E54" s="118" t="s">
        <v>2</v>
      </c>
      <c r="F54" s="119" t="s">
        <v>551</v>
      </c>
      <c r="G54" s="119" t="s">
        <v>552</v>
      </c>
      <c r="H54" s="120" t="s">
        <v>553</v>
      </c>
    </row>
    <row r="55" spans="2:8" ht="52.5" customHeight="1" x14ac:dyDescent="0.25">
      <c r="B55" s="121"/>
      <c r="C55" s="1211" t="s">
        <v>49</v>
      </c>
      <c r="D55" s="1211"/>
      <c r="E55" s="1212"/>
      <c r="F55" s="122">
        <v>1826</v>
      </c>
      <c r="G55" s="122">
        <v>2074</v>
      </c>
      <c r="H55" s="123">
        <v>2282</v>
      </c>
    </row>
    <row r="56" spans="2:8" ht="52.5" customHeight="1" x14ac:dyDescent="0.25">
      <c r="B56" s="124"/>
      <c r="C56" s="1213" t="s">
        <v>50</v>
      </c>
      <c r="D56" s="1213"/>
      <c r="E56" s="1214"/>
      <c r="F56" s="125">
        <v>365</v>
      </c>
      <c r="G56" s="125">
        <v>811</v>
      </c>
      <c r="H56" s="126">
        <v>931</v>
      </c>
    </row>
    <row r="57" spans="2:8" ht="53.25" customHeight="1" x14ac:dyDescent="0.25">
      <c r="B57" s="124"/>
      <c r="C57" s="1215" t="s">
        <v>51</v>
      </c>
      <c r="D57" s="1215"/>
      <c r="E57" s="1216"/>
      <c r="F57" s="127">
        <v>320</v>
      </c>
      <c r="G57" s="127">
        <v>307</v>
      </c>
      <c r="H57" s="128">
        <v>288</v>
      </c>
    </row>
    <row r="58" spans="2:8" ht="45.75" customHeight="1" x14ac:dyDescent="0.25">
      <c r="B58" s="129"/>
      <c r="C58" s="1203" t="s">
        <v>585</v>
      </c>
      <c r="D58" s="1204"/>
      <c r="E58" s="1205"/>
      <c r="F58" s="130">
        <v>51</v>
      </c>
      <c r="G58" s="130">
        <v>51</v>
      </c>
      <c r="H58" s="131">
        <v>51</v>
      </c>
    </row>
    <row r="59" spans="2:8" ht="45.75" customHeight="1" x14ac:dyDescent="0.25">
      <c r="B59" s="129"/>
      <c r="C59" s="1203" t="s">
        <v>586</v>
      </c>
      <c r="D59" s="1204"/>
      <c r="E59" s="1205"/>
      <c r="F59" s="130">
        <v>39</v>
      </c>
      <c r="G59" s="130">
        <v>44</v>
      </c>
      <c r="H59" s="131">
        <v>47</v>
      </c>
    </row>
    <row r="60" spans="2:8" ht="45.75" customHeight="1" x14ac:dyDescent="0.25">
      <c r="B60" s="129"/>
      <c r="C60" s="1203" t="s">
        <v>587</v>
      </c>
      <c r="D60" s="1204"/>
      <c r="E60" s="1205"/>
      <c r="F60" s="130">
        <v>38</v>
      </c>
      <c r="G60" s="130">
        <v>37</v>
      </c>
      <c r="H60" s="131">
        <v>34</v>
      </c>
    </row>
    <row r="61" spans="2:8" ht="45.75" customHeight="1" x14ac:dyDescent="0.25">
      <c r="B61" s="129"/>
      <c r="C61" s="1203" t="s">
        <v>588</v>
      </c>
      <c r="D61" s="1204"/>
      <c r="E61" s="1205"/>
      <c r="F61" s="130">
        <v>24</v>
      </c>
      <c r="G61" s="130">
        <v>27</v>
      </c>
      <c r="H61" s="131">
        <v>28</v>
      </c>
    </row>
    <row r="62" spans="2:8" ht="45.75" customHeight="1" thickBot="1" x14ac:dyDescent="0.3">
      <c r="B62" s="132"/>
      <c r="C62" s="1206" t="s">
        <v>589</v>
      </c>
      <c r="D62" s="1207"/>
      <c r="E62" s="1208"/>
      <c r="F62" s="133">
        <v>22</v>
      </c>
      <c r="G62" s="133">
        <v>23</v>
      </c>
      <c r="H62" s="134">
        <v>24</v>
      </c>
    </row>
    <row r="63" spans="2:8" ht="52.5" customHeight="1" thickBot="1" x14ac:dyDescent="0.3">
      <c r="B63" s="135"/>
      <c r="C63" s="1209" t="s">
        <v>52</v>
      </c>
      <c r="D63" s="1209"/>
      <c r="E63" s="1210"/>
      <c r="F63" s="136">
        <v>2511</v>
      </c>
      <c r="G63" s="136">
        <v>3192</v>
      </c>
      <c r="H63" s="137">
        <v>3501</v>
      </c>
    </row>
    <row r="64" spans="2:8" ht="12.75" x14ac:dyDescent="0.25"/>
  </sheetData>
  <sheetProtection algorithmName="SHA-512" hashValue="9IUM2c8lhNU9yQ31SMiImZHgJEwyckePAtglAE16A1bzxwqgSVaFx76YLOmgkPP5d8spQyLcBZ6ZjgcdlTOfLA==" saltValue="zzNQeDYoT6WHKqUzgVCc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44" customWidth="1"/>
    <col min="2" max="8" width="13.398437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53</v>
      </c>
      <c r="E2" s="149"/>
      <c r="F2" s="150" t="s">
        <v>546</v>
      </c>
      <c r="G2" s="151"/>
      <c r="H2" s="152"/>
    </row>
    <row r="3" spans="1:8" x14ac:dyDescent="0.25">
      <c r="A3" s="148" t="s">
        <v>539</v>
      </c>
      <c r="B3" s="153"/>
      <c r="C3" s="154"/>
      <c r="D3" s="155">
        <v>77902</v>
      </c>
      <c r="E3" s="156"/>
      <c r="F3" s="157">
        <v>65080</v>
      </c>
      <c r="G3" s="158"/>
      <c r="H3" s="159"/>
    </row>
    <row r="4" spans="1:8" x14ac:dyDescent="0.25">
      <c r="A4" s="160"/>
      <c r="B4" s="161"/>
      <c r="C4" s="162"/>
      <c r="D4" s="163">
        <v>25126</v>
      </c>
      <c r="E4" s="164"/>
      <c r="F4" s="165">
        <v>38201</v>
      </c>
      <c r="G4" s="166"/>
      <c r="H4" s="167"/>
    </row>
    <row r="5" spans="1:8" x14ac:dyDescent="0.25">
      <c r="A5" s="148" t="s">
        <v>541</v>
      </c>
      <c r="B5" s="153"/>
      <c r="C5" s="154"/>
      <c r="D5" s="155">
        <v>71754</v>
      </c>
      <c r="E5" s="156"/>
      <c r="F5" s="157">
        <v>79288</v>
      </c>
      <c r="G5" s="158"/>
      <c r="H5" s="159"/>
    </row>
    <row r="6" spans="1:8" x14ac:dyDescent="0.25">
      <c r="A6" s="160"/>
      <c r="B6" s="161"/>
      <c r="C6" s="162"/>
      <c r="D6" s="163">
        <v>17963</v>
      </c>
      <c r="E6" s="164"/>
      <c r="F6" s="165">
        <v>41870</v>
      </c>
      <c r="G6" s="166"/>
      <c r="H6" s="167"/>
    </row>
    <row r="7" spans="1:8" x14ac:dyDescent="0.25">
      <c r="A7" s="148" t="s">
        <v>542</v>
      </c>
      <c r="B7" s="153"/>
      <c r="C7" s="154"/>
      <c r="D7" s="155">
        <v>76083</v>
      </c>
      <c r="E7" s="156"/>
      <c r="F7" s="157">
        <v>84962</v>
      </c>
      <c r="G7" s="158"/>
      <c r="H7" s="159"/>
    </row>
    <row r="8" spans="1:8" x14ac:dyDescent="0.25">
      <c r="A8" s="160"/>
      <c r="B8" s="161"/>
      <c r="C8" s="162"/>
      <c r="D8" s="163">
        <v>25350</v>
      </c>
      <c r="E8" s="164"/>
      <c r="F8" s="165">
        <v>42793</v>
      </c>
      <c r="G8" s="166"/>
      <c r="H8" s="167"/>
    </row>
    <row r="9" spans="1:8" x14ac:dyDescent="0.25">
      <c r="A9" s="148" t="s">
        <v>543</v>
      </c>
      <c r="B9" s="153"/>
      <c r="C9" s="154"/>
      <c r="D9" s="155">
        <v>101805</v>
      </c>
      <c r="E9" s="156"/>
      <c r="F9" s="157">
        <v>71279</v>
      </c>
      <c r="G9" s="158"/>
      <c r="H9" s="159"/>
    </row>
    <row r="10" spans="1:8" x14ac:dyDescent="0.25">
      <c r="A10" s="160"/>
      <c r="B10" s="161"/>
      <c r="C10" s="162"/>
      <c r="D10" s="163">
        <v>40992</v>
      </c>
      <c r="E10" s="164"/>
      <c r="F10" s="165">
        <v>36731</v>
      </c>
      <c r="G10" s="166"/>
      <c r="H10" s="167"/>
    </row>
    <row r="11" spans="1:8" x14ac:dyDescent="0.25">
      <c r="A11" s="148" t="s">
        <v>544</v>
      </c>
      <c r="B11" s="153"/>
      <c r="C11" s="154"/>
      <c r="D11" s="155">
        <v>77790</v>
      </c>
      <c r="E11" s="156"/>
      <c r="F11" s="157">
        <v>74994</v>
      </c>
      <c r="G11" s="158"/>
      <c r="H11" s="159"/>
    </row>
    <row r="12" spans="1:8" x14ac:dyDescent="0.25">
      <c r="A12" s="160"/>
      <c r="B12" s="161"/>
      <c r="C12" s="168"/>
      <c r="D12" s="163">
        <v>30098</v>
      </c>
      <c r="E12" s="164"/>
      <c r="F12" s="165">
        <v>36188</v>
      </c>
      <c r="G12" s="166"/>
      <c r="H12" s="167"/>
    </row>
    <row r="13" spans="1:8" x14ac:dyDescent="0.25">
      <c r="A13" s="148"/>
      <c r="B13" s="153"/>
      <c r="C13" s="169"/>
      <c r="D13" s="170">
        <v>81067</v>
      </c>
      <c r="E13" s="171"/>
      <c r="F13" s="172">
        <v>75121</v>
      </c>
      <c r="G13" s="173"/>
      <c r="H13" s="159"/>
    </row>
    <row r="14" spans="1:8" x14ac:dyDescent="0.25">
      <c r="A14" s="160"/>
      <c r="B14" s="161"/>
      <c r="C14" s="162"/>
      <c r="D14" s="163">
        <v>27906</v>
      </c>
      <c r="E14" s="164"/>
      <c r="F14" s="165">
        <v>39157</v>
      </c>
      <c r="G14" s="166"/>
      <c r="H14" s="167"/>
    </row>
    <row r="17" spans="1:11" x14ac:dyDescent="0.25">
      <c r="A17" s="144" t="s">
        <v>54</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55</v>
      </c>
      <c r="B19" s="174">
        <f>ROUND(VALUE(SUBSTITUTE(実質収支比率等に係る経年分析!F$48,"▲","-")),2)</f>
        <v>5.56</v>
      </c>
      <c r="C19" s="174">
        <f>ROUND(VALUE(SUBSTITUTE(実質収支比率等に係る経年分析!G$48,"▲","-")),2)</f>
        <v>5.65</v>
      </c>
      <c r="D19" s="174">
        <f>ROUND(VALUE(SUBSTITUTE(実質収支比率等に係る経年分析!H$48,"▲","-")),2)</f>
        <v>6.17</v>
      </c>
      <c r="E19" s="174">
        <f>ROUND(VALUE(SUBSTITUTE(実質収支比率等に係る経年分析!I$48,"▲","-")),2)</f>
        <v>7.88</v>
      </c>
      <c r="F19" s="174">
        <f>ROUND(VALUE(SUBSTITUTE(実質収支比率等に係る経年分析!J$48,"▲","-")),2)</f>
        <v>6.5</v>
      </c>
    </row>
    <row r="20" spans="1:11" x14ac:dyDescent="0.25">
      <c r="A20" s="174" t="s">
        <v>56</v>
      </c>
      <c r="B20" s="174">
        <f>ROUND(VALUE(SUBSTITUTE(実質収支比率等に係る経年分析!F$47,"▲","-")),2)</f>
        <v>17.39</v>
      </c>
      <c r="C20" s="174">
        <f>ROUND(VALUE(SUBSTITUTE(実質収支比率等に係る経年分析!G$47,"▲","-")),2)</f>
        <v>19.57</v>
      </c>
      <c r="D20" s="174">
        <f>ROUND(VALUE(SUBSTITUTE(実質収支比率等に係る経年分析!H$47,"▲","-")),2)</f>
        <v>19.059999999999999</v>
      </c>
      <c r="E20" s="174">
        <f>ROUND(VALUE(SUBSTITUTE(実質収支比率等に係る経年分析!I$47,"▲","-")),2)</f>
        <v>21.1</v>
      </c>
      <c r="F20" s="174">
        <f>ROUND(VALUE(SUBSTITUTE(実質収支比率等に係る経年分析!J$47,"▲","-")),2)</f>
        <v>23.74</v>
      </c>
    </row>
    <row r="21" spans="1:11" x14ac:dyDescent="0.25">
      <c r="A21" s="174" t="s">
        <v>57</v>
      </c>
      <c r="B21" s="174">
        <f>IF(ISNUMBER(VALUE(SUBSTITUTE(実質収支比率等に係る経年分析!F$49,"▲","-"))),ROUND(VALUE(SUBSTITUTE(実質収支比率等に係る経年分析!F$49,"▲","-")),2),NA())</f>
        <v>2.19</v>
      </c>
      <c r="C21" s="174">
        <f>IF(ISNUMBER(VALUE(SUBSTITUTE(実質収支比率等に係る経年分析!G$49,"▲","-"))),ROUND(VALUE(SUBSTITUTE(実質収支比率等に係る経年分析!G$49,"▲","-")),2),NA())</f>
        <v>2.69</v>
      </c>
      <c r="D21" s="174">
        <f>IF(ISNUMBER(VALUE(SUBSTITUTE(実質収支比率等に係る経年分析!H$49,"▲","-"))),ROUND(VALUE(SUBSTITUTE(実質収支比率等に係る経年分析!H$49,"▲","-")),2),NA())</f>
        <v>1.32</v>
      </c>
      <c r="E21" s="174">
        <f>IF(ISNUMBER(VALUE(SUBSTITUTE(実質収支比率等に係る経年分析!I$49,"▲","-"))),ROUND(VALUE(SUBSTITUTE(実質収支比率等に係る経年分析!I$49,"▲","-")),2),NA())</f>
        <v>4.38</v>
      </c>
      <c r="F21" s="174">
        <f>IF(ISNUMBER(VALUE(SUBSTITUTE(実質収支比率等に係る経年分析!J$49,"▲","-"))),ROUND(VALUE(SUBSTITUTE(実質収支比率等に係る経年分析!J$49,"▲","-")),2),NA())</f>
        <v>0.62</v>
      </c>
    </row>
    <row r="24" spans="1:11" x14ac:dyDescent="0.25">
      <c r="A24" s="144" t="s">
        <v>58</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59</v>
      </c>
      <c r="C26" s="175" t="s">
        <v>60</v>
      </c>
      <c r="D26" s="175" t="s">
        <v>59</v>
      </c>
      <c r="E26" s="175" t="s">
        <v>60</v>
      </c>
      <c r="F26" s="175" t="s">
        <v>59</v>
      </c>
      <c r="G26" s="175" t="s">
        <v>60</v>
      </c>
      <c r="H26" s="175" t="s">
        <v>59</v>
      </c>
      <c r="I26" s="175" t="s">
        <v>60</v>
      </c>
      <c r="J26" s="175" t="s">
        <v>59</v>
      </c>
      <c r="K26" s="175" t="s">
        <v>60</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str">
        <f>IF(連結実質赤字比率に係る赤字・黒字の構成分析!C$41="",NA(),連結実質赤字比率に係る赤字・黒字の構成分析!C$41)</f>
        <v>漁業集落環境整備事業特別会計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2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0.95</v>
      </c>
    </row>
    <row r="34" spans="1:16" x14ac:dyDescent="0.2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2.1800000000000002</v>
      </c>
    </row>
    <row r="35" spans="1:16" x14ac:dyDescent="0.2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v>
      </c>
    </row>
    <row r="36" spans="1:16" x14ac:dyDescent="0.2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8.68</v>
      </c>
    </row>
    <row r="39" spans="1:16" x14ac:dyDescent="0.25">
      <c r="A39" s="144" t="s">
        <v>61</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5">
      <c r="A42" s="176" t="s">
        <v>64</v>
      </c>
      <c r="B42" s="176"/>
      <c r="C42" s="176"/>
      <c r="D42" s="176">
        <f>'実質公債費比率（分子）の構造'!K$52</f>
        <v>2075</v>
      </c>
      <c r="E42" s="176"/>
      <c r="F42" s="176"/>
      <c r="G42" s="176">
        <f>'実質公債費比率（分子）の構造'!L$52</f>
        <v>2036</v>
      </c>
      <c r="H42" s="176"/>
      <c r="I42" s="176"/>
      <c r="J42" s="176">
        <f>'実質公債費比率（分子）の構造'!M$52</f>
        <v>2019</v>
      </c>
      <c r="K42" s="176"/>
      <c r="L42" s="176"/>
      <c r="M42" s="176">
        <f>'実質公債費比率（分子）の構造'!N$52</f>
        <v>1984</v>
      </c>
      <c r="N42" s="176"/>
      <c r="O42" s="176"/>
      <c r="P42" s="176">
        <f>'実質公債費比率（分子）の構造'!O$52</f>
        <v>1872</v>
      </c>
    </row>
    <row r="43" spans="1:16" x14ac:dyDescent="0.2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5">
      <c r="A45" s="176" t="s">
        <v>67</v>
      </c>
      <c r="B45" s="176">
        <f>'実質公債費比率（分子）の構造'!K$49</f>
        <v>427</v>
      </c>
      <c r="C45" s="176"/>
      <c r="D45" s="176"/>
      <c r="E45" s="176">
        <f>'実質公債費比率（分子）の構造'!L$49</f>
        <v>447</v>
      </c>
      <c r="F45" s="176"/>
      <c r="G45" s="176"/>
      <c r="H45" s="176">
        <f>'実質公債費比率（分子）の構造'!M$49</f>
        <v>415</v>
      </c>
      <c r="I45" s="176"/>
      <c r="J45" s="176"/>
      <c r="K45" s="176">
        <f>'実質公債費比率（分子）の構造'!N$49</f>
        <v>413</v>
      </c>
      <c r="L45" s="176"/>
      <c r="M45" s="176"/>
      <c r="N45" s="176">
        <f>'実質公債費比率（分子）の構造'!O$49</f>
        <v>450</v>
      </c>
      <c r="O45" s="176"/>
      <c r="P45" s="176"/>
    </row>
    <row r="46" spans="1:16" x14ac:dyDescent="0.25">
      <c r="A46" s="176" t="s">
        <v>68</v>
      </c>
      <c r="B46" s="176">
        <f>'実質公債費比率（分子）の構造'!K$48</f>
        <v>857</v>
      </c>
      <c r="C46" s="176"/>
      <c r="D46" s="176"/>
      <c r="E46" s="176">
        <f>'実質公債費比率（分子）の構造'!L$48</f>
        <v>862</v>
      </c>
      <c r="F46" s="176"/>
      <c r="G46" s="176"/>
      <c r="H46" s="176">
        <f>'実質公債費比率（分子）の構造'!M$48</f>
        <v>765</v>
      </c>
      <c r="I46" s="176"/>
      <c r="J46" s="176"/>
      <c r="K46" s="176">
        <f>'実質公債費比率（分子）の構造'!N$48</f>
        <v>727</v>
      </c>
      <c r="L46" s="176"/>
      <c r="M46" s="176"/>
      <c r="N46" s="176">
        <f>'実質公債費比率（分子）の構造'!O$48</f>
        <v>580</v>
      </c>
      <c r="O46" s="176"/>
      <c r="P46" s="176"/>
    </row>
    <row r="47" spans="1:16" x14ac:dyDescent="0.2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71</v>
      </c>
      <c r="B49" s="176">
        <f>'実質公債費比率（分子）の構造'!K$45</f>
        <v>1624</v>
      </c>
      <c r="C49" s="176"/>
      <c r="D49" s="176"/>
      <c r="E49" s="176">
        <f>'実質公債費比率（分子）の構造'!L$45</f>
        <v>1664</v>
      </c>
      <c r="F49" s="176"/>
      <c r="G49" s="176"/>
      <c r="H49" s="176">
        <f>'実質公債費比率（分子）の構造'!M$45</f>
        <v>1723</v>
      </c>
      <c r="I49" s="176"/>
      <c r="J49" s="176"/>
      <c r="K49" s="176">
        <f>'実質公債費比率（分子）の構造'!N$45</f>
        <v>1734</v>
      </c>
      <c r="L49" s="176"/>
      <c r="M49" s="176"/>
      <c r="N49" s="176">
        <f>'実質公債費比率（分子）の構造'!O$45</f>
        <v>1720</v>
      </c>
      <c r="O49" s="176"/>
      <c r="P49" s="176"/>
    </row>
    <row r="50" spans="1:16" x14ac:dyDescent="0.25">
      <c r="A50" s="176" t="s">
        <v>72</v>
      </c>
      <c r="B50" s="176" t="e">
        <f>NA()</f>
        <v>#N/A</v>
      </c>
      <c r="C50" s="176">
        <f>IF(ISNUMBER('実質公債費比率（分子）の構造'!K$53),'実質公債費比率（分子）の構造'!K$53,NA())</f>
        <v>833</v>
      </c>
      <c r="D50" s="176" t="e">
        <f>NA()</f>
        <v>#N/A</v>
      </c>
      <c r="E50" s="176" t="e">
        <f>NA()</f>
        <v>#N/A</v>
      </c>
      <c r="F50" s="176">
        <f>IF(ISNUMBER('実質公債費比率（分子）の構造'!L$53),'実質公債費比率（分子）の構造'!L$53,NA())</f>
        <v>937</v>
      </c>
      <c r="G50" s="176" t="e">
        <f>NA()</f>
        <v>#N/A</v>
      </c>
      <c r="H50" s="176" t="e">
        <f>NA()</f>
        <v>#N/A</v>
      </c>
      <c r="I50" s="176">
        <f>IF(ISNUMBER('実質公債費比率（分子）の構造'!M$53),'実質公債費比率（分子）の構造'!M$53,NA())</f>
        <v>884</v>
      </c>
      <c r="J50" s="176" t="e">
        <f>NA()</f>
        <v>#N/A</v>
      </c>
      <c r="K50" s="176" t="e">
        <f>NA()</f>
        <v>#N/A</v>
      </c>
      <c r="L50" s="176">
        <f>IF(ISNUMBER('実質公債費比率（分子）の構造'!N$53),'実質公債費比率（分子）の構造'!N$53,NA())</f>
        <v>890</v>
      </c>
      <c r="M50" s="176" t="e">
        <f>NA()</f>
        <v>#N/A</v>
      </c>
      <c r="N50" s="176" t="e">
        <f>NA()</f>
        <v>#N/A</v>
      </c>
      <c r="O50" s="176">
        <f>IF(ISNUMBER('実質公債費比率（分子）の構造'!O$53),'実質公債費比率（分子）の構造'!O$53,NA())</f>
        <v>878</v>
      </c>
      <c r="P50" s="176" t="e">
        <f>NA()</f>
        <v>#N/A</v>
      </c>
    </row>
    <row r="53" spans="1:16" x14ac:dyDescent="0.25">
      <c r="A53" s="144" t="s">
        <v>73</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5">
      <c r="A56" s="175" t="s">
        <v>44</v>
      </c>
      <c r="B56" s="175"/>
      <c r="C56" s="175"/>
      <c r="D56" s="175">
        <f>'将来負担比率（分子）の構造'!I$52</f>
        <v>19697</v>
      </c>
      <c r="E56" s="175"/>
      <c r="F56" s="175"/>
      <c r="G56" s="175">
        <f>'将来負担比率（分子）の構造'!J$52</f>
        <v>18731</v>
      </c>
      <c r="H56" s="175"/>
      <c r="I56" s="175"/>
      <c r="J56" s="175">
        <f>'将来負担比率（分子）の構造'!K$52</f>
        <v>18078</v>
      </c>
      <c r="K56" s="175"/>
      <c r="L56" s="175"/>
      <c r="M56" s="175">
        <f>'将来負担比率（分子）の構造'!L$52</f>
        <v>17407</v>
      </c>
      <c r="N56" s="175"/>
      <c r="O56" s="175"/>
      <c r="P56" s="175">
        <f>'将来負担比率（分子）の構造'!M$52</f>
        <v>17344</v>
      </c>
    </row>
    <row r="57" spans="1:16" x14ac:dyDescent="0.25">
      <c r="A57" s="175" t="s">
        <v>43</v>
      </c>
      <c r="B57" s="175"/>
      <c r="C57" s="175"/>
      <c r="D57" s="175">
        <f>'将来負担比率（分子）の構造'!I$51</f>
        <v>2289</v>
      </c>
      <c r="E57" s="175"/>
      <c r="F57" s="175"/>
      <c r="G57" s="175">
        <f>'将来負担比率（分子）の構造'!J$51</f>
        <v>2149</v>
      </c>
      <c r="H57" s="175"/>
      <c r="I57" s="175"/>
      <c r="J57" s="175">
        <f>'将来負担比率（分子）の構造'!K$51</f>
        <v>1408</v>
      </c>
      <c r="K57" s="175"/>
      <c r="L57" s="175"/>
      <c r="M57" s="175">
        <f>'将来負担比率（分子）の構造'!L$51</f>
        <v>1351</v>
      </c>
      <c r="N57" s="175"/>
      <c r="O57" s="175"/>
      <c r="P57" s="175">
        <f>'将来負担比率（分子）の構造'!M$51</f>
        <v>1310</v>
      </c>
    </row>
    <row r="58" spans="1:16" x14ac:dyDescent="0.25">
      <c r="A58" s="175" t="s">
        <v>42</v>
      </c>
      <c r="B58" s="175"/>
      <c r="C58" s="175"/>
      <c r="D58" s="175">
        <f>'将来負担比率（分子）の構造'!I$50</f>
        <v>2547</v>
      </c>
      <c r="E58" s="175"/>
      <c r="F58" s="175"/>
      <c r="G58" s="175">
        <f>'将来負担比率（分子）の構造'!J$50</f>
        <v>2812</v>
      </c>
      <c r="H58" s="175"/>
      <c r="I58" s="175"/>
      <c r="J58" s="175">
        <f>'将来負担比率（分子）の構造'!K$50</f>
        <v>3181</v>
      </c>
      <c r="K58" s="175"/>
      <c r="L58" s="175"/>
      <c r="M58" s="175">
        <f>'将来負担比率（分子）の構造'!L$50</f>
        <v>3892</v>
      </c>
      <c r="N58" s="175"/>
      <c r="O58" s="175"/>
      <c r="P58" s="175">
        <f>'将来負担比率（分子）の構造'!M$50</f>
        <v>4299</v>
      </c>
    </row>
    <row r="59" spans="1:16" x14ac:dyDescent="0.25">
      <c r="A59" s="175" t="s">
        <v>40</v>
      </c>
      <c r="B59" s="175">
        <f>'将来負担比率（分子）の構造'!I$49</f>
        <v>79</v>
      </c>
      <c r="C59" s="175"/>
      <c r="D59" s="175"/>
      <c r="E59" s="175">
        <f>'将来負担比率（分子）の構造'!J$49</f>
        <v>295</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37</v>
      </c>
      <c r="B61" s="175">
        <f>'将来負担比率（分子）の構造'!I$46</f>
        <v>11</v>
      </c>
      <c r="C61" s="175"/>
      <c r="D61" s="175"/>
      <c r="E61" s="175">
        <f>'将来負担比率（分子）の構造'!J$46</f>
        <v>5</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5">
      <c r="A62" s="175" t="s">
        <v>36</v>
      </c>
      <c r="B62" s="175">
        <f>'将来負担比率（分子）の構造'!I$45</f>
        <v>3267</v>
      </c>
      <c r="C62" s="175"/>
      <c r="D62" s="175"/>
      <c r="E62" s="175">
        <f>'将来負担比率（分子）の構造'!J$45</f>
        <v>3025</v>
      </c>
      <c r="F62" s="175"/>
      <c r="G62" s="175"/>
      <c r="H62" s="175">
        <f>'将来負担比率（分子）の構造'!K$45</f>
        <v>2981</v>
      </c>
      <c r="I62" s="175"/>
      <c r="J62" s="175"/>
      <c r="K62" s="175">
        <f>'将来負担比率（分子）の構造'!L$45</f>
        <v>2967</v>
      </c>
      <c r="L62" s="175"/>
      <c r="M62" s="175"/>
      <c r="N62" s="175">
        <f>'将来負担比率（分子）の構造'!M$45</f>
        <v>2970</v>
      </c>
      <c r="O62" s="175"/>
      <c r="P62" s="175"/>
    </row>
    <row r="63" spans="1:16" x14ac:dyDescent="0.25">
      <c r="A63" s="175" t="s">
        <v>35</v>
      </c>
      <c r="B63" s="175">
        <f>'将来負担比率（分子）の構造'!I$44</f>
        <v>2775</v>
      </c>
      <c r="C63" s="175"/>
      <c r="D63" s="175"/>
      <c r="E63" s="175">
        <f>'将来負担比率（分子）の構造'!J$44</f>
        <v>2542</v>
      </c>
      <c r="F63" s="175"/>
      <c r="G63" s="175"/>
      <c r="H63" s="175">
        <f>'将来負担比率（分子）の構造'!K$44</f>
        <v>2208</v>
      </c>
      <c r="I63" s="175"/>
      <c r="J63" s="175"/>
      <c r="K63" s="175">
        <f>'将来負担比率（分子）の構造'!L$44</f>
        <v>3025</v>
      </c>
      <c r="L63" s="175"/>
      <c r="M63" s="175"/>
      <c r="N63" s="175">
        <f>'将来負担比率（分子）の構造'!M$44</f>
        <v>5443</v>
      </c>
      <c r="O63" s="175"/>
      <c r="P63" s="175"/>
    </row>
    <row r="64" spans="1:16" x14ac:dyDescent="0.25">
      <c r="A64" s="175" t="s">
        <v>34</v>
      </c>
      <c r="B64" s="175">
        <f>'将来負担比率（分子）の構造'!I$43</f>
        <v>10627</v>
      </c>
      <c r="C64" s="175"/>
      <c r="D64" s="175"/>
      <c r="E64" s="175">
        <f>'将来負担比率（分子）の構造'!J$43</f>
        <v>10134</v>
      </c>
      <c r="F64" s="175"/>
      <c r="G64" s="175"/>
      <c r="H64" s="175">
        <f>'将来負担比率（分子）の構造'!K$43</f>
        <v>9668</v>
      </c>
      <c r="I64" s="175"/>
      <c r="J64" s="175"/>
      <c r="K64" s="175">
        <f>'将来負担比率（分子）の構造'!L$43</f>
        <v>9107</v>
      </c>
      <c r="L64" s="175"/>
      <c r="M64" s="175"/>
      <c r="N64" s="175">
        <f>'将来負担比率（分子）の構造'!M$43</f>
        <v>7851</v>
      </c>
      <c r="O64" s="175"/>
      <c r="P64" s="175"/>
    </row>
    <row r="65" spans="1:16" x14ac:dyDescent="0.2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5">
      <c r="A66" s="175" t="s">
        <v>32</v>
      </c>
      <c r="B66" s="175">
        <f>'将来負担比率（分子）の構造'!I$41</f>
        <v>17085</v>
      </c>
      <c r="C66" s="175"/>
      <c r="D66" s="175"/>
      <c r="E66" s="175">
        <f>'将来負担比率（分子）の構造'!J$41</f>
        <v>16575</v>
      </c>
      <c r="F66" s="175"/>
      <c r="G66" s="175"/>
      <c r="H66" s="175">
        <f>'将来負担比率（分子）の構造'!K$41</f>
        <v>15922</v>
      </c>
      <c r="I66" s="175"/>
      <c r="J66" s="175"/>
      <c r="K66" s="175">
        <f>'将来負担比率（分子）の構造'!L$41</f>
        <v>15826</v>
      </c>
      <c r="L66" s="175"/>
      <c r="M66" s="175"/>
      <c r="N66" s="175">
        <f>'将来負担比率（分子）の構造'!M$41</f>
        <v>15084</v>
      </c>
      <c r="O66" s="175"/>
      <c r="P66" s="175"/>
    </row>
    <row r="67" spans="1:16" x14ac:dyDescent="0.25">
      <c r="A67" s="175" t="s">
        <v>76</v>
      </c>
      <c r="B67" s="175" t="e">
        <f>NA()</f>
        <v>#N/A</v>
      </c>
      <c r="C67" s="175">
        <f>IF(ISNUMBER('将来負担比率（分子）の構造'!I$53), IF('将来負担比率（分子）の構造'!I$53 &lt; 0, 0, '将来負担比率（分子）の構造'!I$53), NA())</f>
        <v>9310</v>
      </c>
      <c r="D67" s="175" t="e">
        <f>NA()</f>
        <v>#N/A</v>
      </c>
      <c r="E67" s="175" t="e">
        <f>NA()</f>
        <v>#N/A</v>
      </c>
      <c r="F67" s="175">
        <f>IF(ISNUMBER('将来負担比率（分子）の構造'!J$53), IF('将来負担比率（分子）の構造'!J$53 &lt; 0, 0, '将来負担比率（分子）の構造'!J$53), NA())</f>
        <v>8884</v>
      </c>
      <c r="G67" s="175" t="e">
        <f>NA()</f>
        <v>#N/A</v>
      </c>
      <c r="H67" s="175" t="e">
        <f>NA()</f>
        <v>#N/A</v>
      </c>
      <c r="I67" s="175">
        <f>IF(ISNUMBER('将来負担比率（分子）の構造'!K$53), IF('将来負担比率（分子）の構造'!K$53 &lt; 0, 0, '将来負担比率（分子）の構造'!K$53), NA())</f>
        <v>8112</v>
      </c>
      <c r="J67" s="175" t="e">
        <f>NA()</f>
        <v>#N/A</v>
      </c>
      <c r="K67" s="175" t="e">
        <f>NA()</f>
        <v>#N/A</v>
      </c>
      <c r="L67" s="175">
        <f>IF(ISNUMBER('将来負担比率（分子）の構造'!L$53), IF('将来負担比率（分子）の構造'!L$53 &lt; 0, 0, '将来負担比率（分子）の構造'!L$53), NA())</f>
        <v>8275</v>
      </c>
      <c r="M67" s="175" t="e">
        <f>NA()</f>
        <v>#N/A</v>
      </c>
      <c r="N67" s="175" t="e">
        <f>NA()</f>
        <v>#N/A</v>
      </c>
      <c r="O67" s="175">
        <f>IF(ISNUMBER('将来負担比率（分子）の構造'!M$53), IF('将来負担比率（分子）の構造'!M$53 &lt; 0, 0, '将来負担比率（分子）の構造'!M$53), NA())</f>
        <v>8394</v>
      </c>
      <c r="P67" s="175" t="e">
        <f>NA()</f>
        <v>#N/A</v>
      </c>
    </row>
    <row r="70" spans="1:16" x14ac:dyDescent="0.25">
      <c r="A70" s="177" t="s">
        <v>77</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78</v>
      </c>
      <c r="B72" s="179">
        <f>基金残高に係る経年分析!F55</f>
        <v>1826</v>
      </c>
      <c r="C72" s="179">
        <f>基金残高に係る経年分析!G55</f>
        <v>2074</v>
      </c>
      <c r="D72" s="179">
        <f>基金残高に係る経年分析!H55</f>
        <v>2282</v>
      </c>
    </row>
    <row r="73" spans="1:16" x14ac:dyDescent="0.25">
      <c r="A73" s="178" t="s">
        <v>79</v>
      </c>
      <c r="B73" s="179">
        <f>基金残高に係る経年分析!F56</f>
        <v>365</v>
      </c>
      <c r="C73" s="179">
        <f>基金残高に係る経年分析!G56</f>
        <v>811</v>
      </c>
      <c r="D73" s="179">
        <f>基金残高に係る経年分析!H56</f>
        <v>931</v>
      </c>
    </row>
    <row r="74" spans="1:16" x14ac:dyDescent="0.25">
      <c r="A74" s="178" t="s">
        <v>80</v>
      </c>
      <c r="B74" s="179">
        <f>基金残高に係る経年分析!F57</f>
        <v>320</v>
      </c>
      <c r="C74" s="179">
        <f>基金残高に係る経年分析!G57</f>
        <v>307</v>
      </c>
      <c r="D74" s="179">
        <f>基金残高に係る経年分析!H57</f>
        <v>288</v>
      </c>
    </row>
  </sheetData>
  <sheetProtection algorithmName="SHA-512" hashValue="fOlx8G4hvVuitu6NAxN6NkPvehIKtVxGmTEqAlhzofIjOMJD1EAOGBz1eDKjuIIwyOPmcST3SyRpX9UYLeXbWQ==" saltValue="OYGDDD57gpjzOrgZ5IM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1" width="1.59765625" style="214" customWidth="1"/>
    <col min="2" max="2" width="2.3984375" style="214" customWidth="1"/>
    <col min="3" max="16" width="2.59765625" style="214" customWidth="1"/>
    <col min="17" max="17" width="2.3984375" style="214" customWidth="1"/>
    <col min="18" max="95" width="1.59765625" style="214" customWidth="1"/>
    <col min="96" max="133" width="1.59765625" style="226" customWidth="1"/>
    <col min="134" max="143" width="1.597656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5">
      <c r="B5" s="679" t="s">
        <v>228</v>
      </c>
      <c r="C5" s="680"/>
      <c r="D5" s="680"/>
      <c r="E5" s="680"/>
      <c r="F5" s="680"/>
      <c r="G5" s="680"/>
      <c r="H5" s="680"/>
      <c r="I5" s="680"/>
      <c r="J5" s="680"/>
      <c r="K5" s="680"/>
      <c r="L5" s="680"/>
      <c r="M5" s="680"/>
      <c r="N5" s="680"/>
      <c r="O5" s="680"/>
      <c r="P5" s="680"/>
      <c r="Q5" s="681"/>
      <c r="R5" s="676">
        <v>3764879</v>
      </c>
      <c r="S5" s="677"/>
      <c r="T5" s="677"/>
      <c r="U5" s="677"/>
      <c r="V5" s="677"/>
      <c r="W5" s="677"/>
      <c r="X5" s="677"/>
      <c r="Y5" s="702"/>
      <c r="Z5" s="715">
        <v>20.2</v>
      </c>
      <c r="AA5" s="715"/>
      <c r="AB5" s="715"/>
      <c r="AC5" s="715"/>
      <c r="AD5" s="716">
        <v>3548335</v>
      </c>
      <c r="AE5" s="716"/>
      <c r="AF5" s="716"/>
      <c r="AG5" s="716"/>
      <c r="AH5" s="716"/>
      <c r="AI5" s="716"/>
      <c r="AJ5" s="716"/>
      <c r="AK5" s="716"/>
      <c r="AL5" s="703">
        <v>37</v>
      </c>
      <c r="AM5" s="685"/>
      <c r="AN5" s="685"/>
      <c r="AO5" s="704"/>
      <c r="AP5" s="679" t="s">
        <v>229</v>
      </c>
      <c r="AQ5" s="680"/>
      <c r="AR5" s="680"/>
      <c r="AS5" s="680"/>
      <c r="AT5" s="680"/>
      <c r="AU5" s="680"/>
      <c r="AV5" s="680"/>
      <c r="AW5" s="680"/>
      <c r="AX5" s="680"/>
      <c r="AY5" s="680"/>
      <c r="AZ5" s="680"/>
      <c r="BA5" s="680"/>
      <c r="BB5" s="680"/>
      <c r="BC5" s="680"/>
      <c r="BD5" s="680"/>
      <c r="BE5" s="680"/>
      <c r="BF5" s="681"/>
      <c r="BG5" s="621">
        <v>3548335</v>
      </c>
      <c r="BH5" s="622"/>
      <c r="BI5" s="622"/>
      <c r="BJ5" s="622"/>
      <c r="BK5" s="622"/>
      <c r="BL5" s="622"/>
      <c r="BM5" s="622"/>
      <c r="BN5" s="623"/>
      <c r="BO5" s="659">
        <v>94.2</v>
      </c>
      <c r="BP5" s="659"/>
      <c r="BQ5" s="659"/>
      <c r="BR5" s="659"/>
      <c r="BS5" s="660">
        <v>50698</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5">
      <c r="B6" s="618" t="s">
        <v>233</v>
      </c>
      <c r="C6" s="619"/>
      <c r="D6" s="619"/>
      <c r="E6" s="619"/>
      <c r="F6" s="619"/>
      <c r="G6" s="619"/>
      <c r="H6" s="619"/>
      <c r="I6" s="619"/>
      <c r="J6" s="619"/>
      <c r="K6" s="619"/>
      <c r="L6" s="619"/>
      <c r="M6" s="619"/>
      <c r="N6" s="619"/>
      <c r="O6" s="619"/>
      <c r="P6" s="619"/>
      <c r="Q6" s="620"/>
      <c r="R6" s="621">
        <v>167179</v>
      </c>
      <c r="S6" s="622"/>
      <c r="T6" s="622"/>
      <c r="U6" s="622"/>
      <c r="V6" s="622"/>
      <c r="W6" s="622"/>
      <c r="X6" s="622"/>
      <c r="Y6" s="623"/>
      <c r="Z6" s="659">
        <v>0.9</v>
      </c>
      <c r="AA6" s="659"/>
      <c r="AB6" s="659"/>
      <c r="AC6" s="659"/>
      <c r="AD6" s="660">
        <v>167179</v>
      </c>
      <c r="AE6" s="660"/>
      <c r="AF6" s="660"/>
      <c r="AG6" s="660"/>
      <c r="AH6" s="660"/>
      <c r="AI6" s="660"/>
      <c r="AJ6" s="660"/>
      <c r="AK6" s="660"/>
      <c r="AL6" s="624">
        <v>1.7</v>
      </c>
      <c r="AM6" s="625"/>
      <c r="AN6" s="625"/>
      <c r="AO6" s="661"/>
      <c r="AP6" s="618" t="s">
        <v>234</v>
      </c>
      <c r="AQ6" s="619"/>
      <c r="AR6" s="619"/>
      <c r="AS6" s="619"/>
      <c r="AT6" s="619"/>
      <c r="AU6" s="619"/>
      <c r="AV6" s="619"/>
      <c r="AW6" s="619"/>
      <c r="AX6" s="619"/>
      <c r="AY6" s="619"/>
      <c r="AZ6" s="619"/>
      <c r="BA6" s="619"/>
      <c r="BB6" s="619"/>
      <c r="BC6" s="619"/>
      <c r="BD6" s="619"/>
      <c r="BE6" s="619"/>
      <c r="BF6" s="620"/>
      <c r="BG6" s="621">
        <v>3548335</v>
      </c>
      <c r="BH6" s="622"/>
      <c r="BI6" s="622"/>
      <c r="BJ6" s="622"/>
      <c r="BK6" s="622"/>
      <c r="BL6" s="622"/>
      <c r="BM6" s="622"/>
      <c r="BN6" s="623"/>
      <c r="BO6" s="659">
        <v>94.2</v>
      </c>
      <c r="BP6" s="659"/>
      <c r="BQ6" s="659"/>
      <c r="BR6" s="659"/>
      <c r="BS6" s="660">
        <v>50698</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172586</v>
      </c>
      <c r="CS6" s="622"/>
      <c r="CT6" s="622"/>
      <c r="CU6" s="622"/>
      <c r="CV6" s="622"/>
      <c r="CW6" s="622"/>
      <c r="CX6" s="622"/>
      <c r="CY6" s="623"/>
      <c r="CZ6" s="703">
        <v>1</v>
      </c>
      <c r="DA6" s="685"/>
      <c r="DB6" s="685"/>
      <c r="DC6" s="705"/>
      <c r="DD6" s="627" t="s">
        <v>129</v>
      </c>
      <c r="DE6" s="622"/>
      <c r="DF6" s="622"/>
      <c r="DG6" s="622"/>
      <c r="DH6" s="622"/>
      <c r="DI6" s="622"/>
      <c r="DJ6" s="622"/>
      <c r="DK6" s="622"/>
      <c r="DL6" s="622"/>
      <c r="DM6" s="622"/>
      <c r="DN6" s="622"/>
      <c r="DO6" s="622"/>
      <c r="DP6" s="623"/>
      <c r="DQ6" s="627">
        <v>172586</v>
      </c>
      <c r="DR6" s="622"/>
      <c r="DS6" s="622"/>
      <c r="DT6" s="622"/>
      <c r="DU6" s="622"/>
      <c r="DV6" s="622"/>
      <c r="DW6" s="622"/>
      <c r="DX6" s="622"/>
      <c r="DY6" s="622"/>
      <c r="DZ6" s="622"/>
      <c r="EA6" s="622"/>
      <c r="EB6" s="622"/>
      <c r="EC6" s="658"/>
    </row>
    <row r="7" spans="2:143" ht="11.25" customHeight="1" x14ac:dyDescent="0.25">
      <c r="B7" s="618" t="s">
        <v>236</v>
      </c>
      <c r="C7" s="619"/>
      <c r="D7" s="619"/>
      <c r="E7" s="619"/>
      <c r="F7" s="619"/>
      <c r="G7" s="619"/>
      <c r="H7" s="619"/>
      <c r="I7" s="619"/>
      <c r="J7" s="619"/>
      <c r="K7" s="619"/>
      <c r="L7" s="619"/>
      <c r="M7" s="619"/>
      <c r="N7" s="619"/>
      <c r="O7" s="619"/>
      <c r="P7" s="619"/>
      <c r="Q7" s="620"/>
      <c r="R7" s="621">
        <v>1576</v>
      </c>
      <c r="S7" s="622"/>
      <c r="T7" s="622"/>
      <c r="U7" s="622"/>
      <c r="V7" s="622"/>
      <c r="W7" s="622"/>
      <c r="X7" s="622"/>
      <c r="Y7" s="623"/>
      <c r="Z7" s="659">
        <v>0</v>
      </c>
      <c r="AA7" s="659"/>
      <c r="AB7" s="659"/>
      <c r="AC7" s="659"/>
      <c r="AD7" s="660">
        <v>1576</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1651220</v>
      </c>
      <c r="BH7" s="622"/>
      <c r="BI7" s="622"/>
      <c r="BJ7" s="622"/>
      <c r="BK7" s="622"/>
      <c r="BL7" s="622"/>
      <c r="BM7" s="622"/>
      <c r="BN7" s="623"/>
      <c r="BO7" s="659">
        <v>43.9</v>
      </c>
      <c r="BP7" s="659"/>
      <c r="BQ7" s="659"/>
      <c r="BR7" s="659"/>
      <c r="BS7" s="660">
        <v>50698</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2643636</v>
      </c>
      <c r="CS7" s="622"/>
      <c r="CT7" s="622"/>
      <c r="CU7" s="622"/>
      <c r="CV7" s="622"/>
      <c r="CW7" s="622"/>
      <c r="CX7" s="622"/>
      <c r="CY7" s="623"/>
      <c r="CZ7" s="659">
        <v>14.8</v>
      </c>
      <c r="DA7" s="659"/>
      <c r="DB7" s="659"/>
      <c r="DC7" s="659"/>
      <c r="DD7" s="627">
        <v>26661</v>
      </c>
      <c r="DE7" s="622"/>
      <c r="DF7" s="622"/>
      <c r="DG7" s="622"/>
      <c r="DH7" s="622"/>
      <c r="DI7" s="622"/>
      <c r="DJ7" s="622"/>
      <c r="DK7" s="622"/>
      <c r="DL7" s="622"/>
      <c r="DM7" s="622"/>
      <c r="DN7" s="622"/>
      <c r="DO7" s="622"/>
      <c r="DP7" s="623"/>
      <c r="DQ7" s="627">
        <v>2359348</v>
      </c>
      <c r="DR7" s="622"/>
      <c r="DS7" s="622"/>
      <c r="DT7" s="622"/>
      <c r="DU7" s="622"/>
      <c r="DV7" s="622"/>
      <c r="DW7" s="622"/>
      <c r="DX7" s="622"/>
      <c r="DY7" s="622"/>
      <c r="DZ7" s="622"/>
      <c r="EA7" s="622"/>
      <c r="EB7" s="622"/>
      <c r="EC7" s="658"/>
    </row>
    <row r="8" spans="2:143" ht="11.25" customHeight="1" x14ac:dyDescent="0.25">
      <c r="B8" s="618" t="s">
        <v>239</v>
      </c>
      <c r="C8" s="619"/>
      <c r="D8" s="619"/>
      <c r="E8" s="619"/>
      <c r="F8" s="619"/>
      <c r="G8" s="619"/>
      <c r="H8" s="619"/>
      <c r="I8" s="619"/>
      <c r="J8" s="619"/>
      <c r="K8" s="619"/>
      <c r="L8" s="619"/>
      <c r="M8" s="619"/>
      <c r="N8" s="619"/>
      <c r="O8" s="619"/>
      <c r="P8" s="619"/>
      <c r="Q8" s="620"/>
      <c r="R8" s="621">
        <v>25459</v>
      </c>
      <c r="S8" s="622"/>
      <c r="T8" s="622"/>
      <c r="U8" s="622"/>
      <c r="V8" s="622"/>
      <c r="W8" s="622"/>
      <c r="X8" s="622"/>
      <c r="Y8" s="623"/>
      <c r="Z8" s="659">
        <v>0.1</v>
      </c>
      <c r="AA8" s="659"/>
      <c r="AB8" s="659"/>
      <c r="AC8" s="659"/>
      <c r="AD8" s="660">
        <v>25459</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52365</v>
      </c>
      <c r="BH8" s="622"/>
      <c r="BI8" s="622"/>
      <c r="BJ8" s="622"/>
      <c r="BK8" s="622"/>
      <c r="BL8" s="622"/>
      <c r="BM8" s="622"/>
      <c r="BN8" s="623"/>
      <c r="BO8" s="659">
        <v>1.4</v>
      </c>
      <c r="BP8" s="659"/>
      <c r="BQ8" s="659"/>
      <c r="BR8" s="659"/>
      <c r="BS8" s="660" t="s">
        <v>129</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5760723</v>
      </c>
      <c r="CS8" s="622"/>
      <c r="CT8" s="622"/>
      <c r="CU8" s="622"/>
      <c r="CV8" s="622"/>
      <c r="CW8" s="622"/>
      <c r="CX8" s="622"/>
      <c r="CY8" s="623"/>
      <c r="CZ8" s="659">
        <v>32.200000000000003</v>
      </c>
      <c r="DA8" s="659"/>
      <c r="DB8" s="659"/>
      <c r="DC8" s="659"/>
      <c r="DD8" s="627">
        <v>914317</v>
      </c>
      <c r="DE8" s="622"/>
      <c r="DF8" s="622"/>
      <c r="DG8" s="622"/>
      <c r="DH8" s="622"/>
      <c r="DI8" s="622"/>
      <c r="DJ8" s="622"/>
      <c r="DK8" s="622"/>
      <c r="DL8" s="622"/>
      <c r="DM8" s="622"/>
      <c r="DN8" s="622"/>
      <c r="DO8" s="622"/>
      <c r="DP8" s="623"/>
      <c r="DQ8" s="627">
        <v>2629740</v>
      </c>
      <c r="DR8" s="622"/>
      <c r="DS8" s="622"/>
      <c r="DT8" s="622"/>
      <c r="DU8" s="622"/>
      <c r="DV8" s="622"/>
      <c r="DW8" s="622"/>
      <c r="DX8" s="622"/>
      <c r="DY8" s="622"/>
      <c r="DZ8" s="622"/>
      <c r="EA8" s="622"/>
      <c r="EB8" s="622"/>
      <c r="EC8" s="658"/>
    </row>
    <row r="9" spans="2:143" ht="11.25" customHeight="1" x14ac:dyDescent="0.25">
      <c r="B9" s="618" t="s">
        <v>242</v>
      </c>
      <c r="C9" s="619"/>
      <c r="D9" s="619"/>
      <c r="E9" s="619"/>
      <c r="F9" s="619"/>
      <c r="G9" s="619"/>
      <c r="H9" s="619"/>
      <c r="I9" s="619"/>
      <c r="J9" s="619"/>
      <c r="K9" s="619"/>
      <c r="L9" s="619"/>
      <c r="M9" s="619"/>
      <c r="N9" s="619"/>
      <c r="O9" s="619"/>
      <c r="P9" s="619"/>
      <c r="Q9" s="620"/>
      <c r="R9" s="621">
        <v>22358</v>
      </c>
      <c r="S9" s="622"/>
      <c r="T9" s="622"/>
      <c r="U9" s="622"/>
      <c r="V9" s="622"/>
      <c r="W9" s="622"/>
      <c r="X9" s="622"/>
      <c r="Y9" s="623"/>
      <c r="Z9" s="659">
        <v>0.1</v>
      </c>
      <c r="AA9" s="659"/>
      <c r="AB9" s="659"/>
      <c r="AC9" s="659"/>
      <c r="AD9" s="660">
        <v>22358</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1373009</v>
      </c>
      <c r="BH9" s="622"/>
      <c r="BI9" s="622"/>
      <c r="BJ9" s="622"/>
      <c r="BK9" s="622"/>
      <c r="BL9" s="622"/>
      <c r="BM9" s="622"/>
      <c r="BN9" s="623"/>
      <c r="BO9" s="659">
        <v>36.5</v>
      </c>
      <c r="BP9" s="659"/>
      <c r="BQ9" s="659"/>
      <c r="BR9" s="659"/>
      <c r="BS9" s="660" t="s">
        <v>129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2081852</v>
      </c>
      <c r="CS9" s="622"/>
      <c r="CT9" s="622"/>
      <c r="CU9" s="622"/>
      <c r="CV9" s="622"/>
      <c r="CW9" s="622"/>
      <c r="CX9" s="622"/>
      <c r="CY9" s="623"/>
      <c r="CZ9" s="659">
        <v>11.6</v>
      </c>
      <c r="DA9" s="659"/>
      <c r="DB9" s="659"/>
      <c r="DC9" s="659"/>
      <c r="DD9" s="627">
        <v>11003</v>
      </c>
      <c r="DE9" s="622"/>
      <c r="DF9" s="622"/>
      <c r="DG9" s="622"/>
      <c r="DH9" s="622"/>
      <c r="DI9" s="622"/>
      <c r="DJ9" s="622"/>
      <c r="DK9" s="622"/>
      <c r="DL9" s="622"/>
      <c r="DM9" s="622"/>
      <c r="DN9" s="622"/>
      <c r="DO9" s="622"/>
      <c r="DP9" s="623"/>
      <c r="DQ9" s="627">
        <v>1754200</v>
      </c>
      <c r="DR9" s="622"/>
      <c r="DS9" s="622"/>
      <c r="DT9" s="622"/>
      <c r="DU9" s="622"/>
      <c r="DV9" s="622"/>
      <c r="DW9" s="622"/>
      <c r="DX9" s="622"/>
      <c r="DY9" s="622"/>
      <c r="DZ9" s="622"/>
      <c r="EA9" s="622"/>
      <c r="EB9" s="622"/>
      <c r="EC9" s="658"/>
    </row>
    <row r="10" spans="2:143" ht="11.25" customHeight="1" x14ac:dyDescent="0.25">
      <c r="B10" s="618" t="s">
        <v>245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115343</v>
      </c>
      <c r="BH10" s="622"/>
      <c r="BI10" s="622"/>
      <c r="BJ10" s="622"/>
      <c r="BK10" s="622"/>
      <c r="BL10" s="622"/>
      <c r="BM10" s="622"/>
      <c r="BN10" s="623"/>
      <c r="BO10" s="659">
        <v>3.1</v>
      </c>
      <c r="BP10" s="659"/>
      <c r="BQ10" s="659"/>
      <c r="BR10" s="659"/>
      <c r="BS10" s="660">
        <v>19173</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190282</v>
      </c>
      <c r="CS10" s="622"/>
      <c r="CT10" s="622"/>
      <c r="CU10" s="622"/>
      <c r="CV10" s="622"/>
      <c r="CW10" s="622"/>
      <c r="CX10" s="622"/>
      <c r="CY10" s="623"/>
      <c r="CZ10" s="659">
        <v>1.1000000000000001</v>
      </c>
      <c r="DA10" s="659"/>
      <c r="DB10" s="659"/>
      <c r="DC10" s="659"/>
      <c r="DD10" s="627">
        <v>39857</v>
      </c>
      <c r="DE10" s="622"/>
      <c r="DF10" s="622"/>
      <c r="DG10" s="622"/>
      <c r="DH10" s="622"/>
      <c r="DI10" s="622"/>
      <c r="DJ10" s="622"/>
      <c r="DK10" s="622"/>
      <c r="DL10" s="622"/>
      <c r="DM10" s="622"/>
      <c r="DN10" s="622"/>
      <c r="DO10" s="622"/>
      <c r="DP10" s="623"/>
      <c r="DQ10" s="627">
        <v>65308</v>
      </c>
      <c r="DR10" s="622"/>
      <c r="DS10" s="622"/>
      <c r="DT10" s="622"/>
      <c r="DU10" s="622"/>
      <c r="DV10" s="622"/>
      <c r="DW10" s="622"/>
      <c r="DX10" s="622"/>
      <c r="DY10" s="622"/>
      <c r="DZ10" s="622"/>
      <c r="EA10" s="622"/>
      <c r="EB10" s="622"/>
      <c r="EC10" s="658"/>
    </row>
    <row r="11" spans="2:143" ht="11.25" customHeight="1" x14ac:dyDescent="0.25">
      <c r="B11" s="618" t="s">
        <v>248</v>
      </c>
      <c r="C11" s="619"/>
      <c r="D11" s="619"/>
      <c r="E11" s="619"/>
      <c r="F11" s="619"/>
      <c r="G11" s="619"/>
      <c r="H11" s="619"/>
      <c r="I11" s="619"/>
      <c r="J11" s="619"/>
      <c r="K11" s="619"/>
      <c r="L11" s="619"/>
      <c r="M11" s="619"/>
      <c r="N11" s="619"/>
      <c r="O11" s="619"/>
      <c r="P11" s="619"/>
      <c r="Q11" s="620"/>
      <c r="R11" s="621">
        <v>726002</v>
      </c>
      <c r="S11" s="622"/>
      <c r="T11" s="622"/>
      <c r="U11" s="622"/>
      <c r="V11" s="622"/>
      <c r="W11" s="622"/>
      <c r="X11" s="622"/>
      <c r="Y11" s="623"/>
      <c r="Z11" s="624">
        <v>3.9</v>
      </c>
      <c r="AA11" s="625"/>
      <c r="AB11" s="625"/>
      <c r="AC11" s="626"/>
      <c r="AD11" s="627">
        <v>726002</v>
      </c>
      <c r="AE11" s="622"/>
      <c r="AF11" s="622"/>
      <c r="AG11" s="622"/>
      <c r="AH11" s="622"/>
      <c r="AI11" s="622"/>
      <c r="AJ11" s="622"/>
      <c r="AK11" s="623"/>
      <c r="AL11" s="624">
        <v>7.6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110503</v>
      </c>
      <c r="BH11" s="622"/>
      <c r="BI11" s="622"/>
      <c r="BJ11" s="622"/>
      <c r="BK11" s="622"/>
      <c r="BL11" s="622"/>
      <c r="BM11" s="622"/>
      <c r="BN11" s="623"/>
      <c r="BO11" s="659">
        <v>2.9</v>
      </c>
      <c r="BP11" s="659"/>
      <c r="BQ11" s="659"/>
      <c r="BR11" s="659"/>
      <c r="BS11" s="660">
        <v>31525</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858692</v>
      </c>
      <c r="CS11" s="622"/>
      <c r="CT11" s="622"/>
      <c r="CU11" s="622"/>
      <c r="CV11" s="622"/>
      <c r="CW11" s="622"/>
      <c r="CX11" s="622"/>
      <c r="CY11" s="623"/>
      <c r="CZ11" s="659">
        <v>4.8</v>
      </c>
      <c r="DA11" s="659"/>
      <c r="DB11" s="659"/>
      <c r="DC11" s="659"/>
      <c r="DD11" s="627">
        <v>135007</v>
      </c>
      <c r="DE11" s="622"/>
      <c r="DF11" s="622"/>
      <c r="DG11" s="622"/>
      <c r="DH11" s="622"/>
      <c r="DI11" s="622"/>
      <c r="DJ11" s="622"/>
      <c r="DK11" s="622"/>
      <c r="DL11" s="622"/>
      <c r="DM11" s="622"/>
      <c r="DN11" s="622"/>
      <c r="DO11" s="622"/>
      <c r="DP11" s="623"/>
      <c r="DQ11" s="627">
        <v>477454</v>
      </c>
      <c r="DR11" s="622"/>
      <c r="DS11" s="622"/>
      <c r="DT11" s="622"/>
      <c r="DU11" s="622"/>
      <c r="DV11" s="622"/>
      <c r="DW11" s="622"/>
      <c r="DX11" s="622"/>
      <c r="DY11" s="622"/>
      <c r="DZ11" s="622"/>
      <c r="EA11" s="622"/>
      <c r="EB11" s="622"/>
      <c r="EC11" s="658"/>
    </row>
    <row r="12" spans="2:143" ht="11.25" customHeight="1" x14ac:dyDescent="0.25">
      <c r="B12" s="618" t="s">
        <v>251</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1562784</v>
      </c>
      <c r="BH12" s="622"/>
      <c r="BI12" s="622"/>
      <c r="BJ12" s="622"/>
      <c r="BK12" s="622"/>
      <c r="BL12" s="622"/>
      <c r="BM12" s="622"/>
      <c r="BN12" s="623"/>
      <c r="BO12" s="659">
        <v>41.5</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787968</v>
      </c>
      <c r="CS12" s="622"/>
      <c r="CT12" s="622"/>
      <c r="CU12" s="622"/>
      <c r="CV12" s="622"/>
      <c r="CW12" s="622"/>
      <c r="CX12" s="622"/>
      <c r="CY12" s="623"/>
      <c r="CZ12" s="659">
        <v>4.4000000000000004</v>
      </c>
      <c r="DA12" s="659"/>
      <c r="DB12" s="659"/>
      <c r="DC12" s="659"/>
      <c r="DD12" s="627">
        <v>139646</v>
      </c>
      <c r="DE12" s="622"/>
      <c r="DF12" s="622"/>
      <c r="DG12" s="622"/>
      <c r="DH12" s="622"/>
      <c r="DI12" s="622"/>
      <c r="DJ12" s="622"/>
      <c r="DK12" s="622"/>
      <c r="DL12" s="622"/>
      <c r="DM12" s="622"/>
      <c r="DN12" s="622"/>
      <c r="DO12" s="622"/>
      <c r="DP12" s="623"/>
      <c r="DQ12" s="627">
        <v>492974</v>
      </c>
      <c r="DR12" s="622"/>
      <c r="DS12" s="622"/>
      <c r="DT12" s="622"/>
      <c r="DU12" s="622"/>
      <c r="DV12" s="622"/>
      <c r="DW12" s="622"/>
      <c r="DX12" s="622"/>
      <c r="DY12" s="622"/>
      <c r="DZ12" s="622"/>
      <c r="EA12" s="622"/>
      <c r="EB12" s="622"/>
      <c r="EC12" s="658"/>
    </row>
    <row r="13" spans="2:143" ht="11.25" customHeight="1" x14ac:dyDescent="0.2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1557518</v>
      </c>
      <c r="BH13" s="622"/>
      <c r="BI13" s="622"/>
      <c r="BJ13" s="622"/>
      <c r="BK13" s="622"/>
      <c r="BL13" s="622"/>
      <c r="BM13" s="622"/>
      <c r="BN13" s="623"/>
      <c r="BO13" s="659">
        <v>41.4</v>
      </c>
      <c r="BP13" s="659"/>
      <c r="BQ13" s="659"/>
      <c r="BR13" s="659"/>
      <c r="BS13" s="660" t="s">
        <v>129</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1803185</v>
      </c>
      <c r="CS13" s="622"/>
      <c r="CT13" s="622"/>
      <c r="CU13" s="622"/>
      <c r="CV13" s="622"/>
      <c r="CW13" s="622"/>
      <c r="CX13" s="622"/>
      <c r="CY13" s="623"/>
      <c r="CZ13" s="659">
        <v>10.1</v>
      </c>
      <c r="DA13" s="659"/>
      <c r="DB13" s="659"/>
      <c r="DC13" s="659"/>
      <c r="DD13" s="627">
        <v>732764</v>
      </c>
      <c r="DE13" s="622"/>
      <c r="DF13" s="622"/>
      <c r="DG13" s="622"/>
      <c r="DH13" s="622"/>
      <c r="DI13" s="622"/>
      <c r="DJ13" s="622"/>
      <c r="DK13" s="622"/>
      <c r="DL13" s="622"/>
      <c r="DM13" s="622"/>
      <c r="DN13" s="622"/>
      <c r="DO13" s="622"/>
      <c r="DP13" s="623"/>
      <c r="DQ13" s="627">
        <v>1010662</v>
      </c>
      <c r="DR13" s="622"/>
      <c r="DS13" s="622"/>
      <c r="DT13" s="622"/>
      <c r="DU13" s="622"/>
      <c r="DV13" s="622"/>
      <c r="DW13" s="622"/>
      <c r="DX13" s="622"/>
      <c r="DY13" s="622"/>
      <c r="DZ13" s="622"/>
      <c r="EA13" s="622"/>
      <c r="EB13" s="622"/>
      <c r="EC13" s="658"/>
    </row>
    <row r="14" spans="2:143" ht="11.25" customHeight="1" x14ac:dyDescent="0.25">
      <c r="B14" s="618" t="s">
        <v>257</v>
      </c>
      <c r="C14" s="619"/>
      <c r="D14" s="619"/>
      <c r="E14" s="619"/>
      <c r="F14" s="619"/>
      <c r="G14" s="619"/>
      <c r="H14" s="619"/>
      <c r="I14" s="619"/>
      <c r="J14" s="619"/>
      <c r="K14" s="619"/>
      <c r="L14" s="619"/>
      <c r="M14" s="619"/>
      <c r="N14" s="619"/>
      <c r="O14" s="619"/>
      <c r="P14" s="619"/>
      <c r="Q14" s="620"/>
      <c r="R14" s="621">
        <v>151</v>
      </c>
      <c r="S14" s="622"/>
      <c r="T14" s="622"/>
      <c r="U14" s="622"/>
      <c r="V14" s="622"/>
      <c r="W14" s="622"/>
      <c r="X14" s="622"/>
      <c r="Y14" s="623"/>
      <c r="Z14" s="659">
        <v>0</v>
      </c>
      <c r="AA14" s="659"/>
      <c r="AB14" s="659"/>
      <c r="AC14" s="659"/>
      <c r="AD14" s="660">
        <v>151</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115801</v>
      </c>
      <c r="BH14" s="622"/>
      <c r="BI14" s="622"/>
      <c r="BJ14" s="622"/>
      <c r="BK14" s="622"/>
      <c r="BL14" s="622"/>
      <c r="BM14" s="622"/>
      <c r="BN14" s="623"/>
      <c r="BO14" s="659">
        <v>3.1</v>
      </c>
      <c r="BP14" s="659"/>
      <c r="BQ14" s="659"/>
      <c r="BR14" s="659"/>
      <c r="BS14" s="660" t="s">
        <v>129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551142</v>
      </c>
      <c r="CS14" s="622"/>
      <c r="CT14" s="622"/>
      <c r="CU14" s="622"/>
      <c r="CV14" s="622"/>
      <c r="CW14" s="622"/>
      <c r="CX14" s="622"/>
      <c r="CY14" s="623"/>
      <c r="CZ14" s="659">
        <v>3.1</v>
      </c>
      <c r="DA14" s="659"/>
      <c r="DB14" s="659"/>
      <c r="DC14" s="659"/>
      <c r="DD14" s="627">
        <v>12000</v>
      </c>
      <c r="DE14" s="622"/>
      <c r="DF14" s="622"/>
      <c r="DG14" s="622"/>
      <c r="DH14" s="622"/>
      <c r="DI14" s="622"/>
      <c r="DJ14" s="622"/>
      <c r="DK14" s="622"/>
      <c r="DL14" s="622"/>
      <c r="DM14" s="622"/>
      <c r="DN14" s="622"/>
      <c r="DO14" s="622"/>
      <c r="DP14" s="623"/>
      <c r="DQ14" s="627">
        <v>550722</v>
      </c>
      <c r="DR14" s="622"/>
      <c r="DS14" s="622"/>
      <c r="DT14" s="622"/>
      <c r="DU14" s="622"/>
      <c r="DV14" s="622"/>
      <c r="DW14" s="622"/>
      <c r="DX14" s="622"/>
      <c r="DY14" s="622"/>
      <c r="DZ14" s="622"/>
      <c r="EA14" s="622"/>
      <c r="EB14" s="622"/>
      <c r="EC14" s="658"/>
    </row>
    <row r="15" spans="2:143" ht="11.25" customHeight="1" x14ac:dyDescent="0.25">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218530</v>
      </c>
      <c r="BH15" s="622"/>
      <c r="BI15" s="622"/>
      <c r="BJ15" s="622"/>
      <c r="BK15" s="622"/>
      <c r="BL15" s="622"/>
      <c r="BM15" s="622"/>
      <c r="BN15" s="623"/>
      <c r="BO15" s="659">
        <v>5.8</v>
      </c>
      <c r="BP15" s="659"/>
      <c r="BQ15" s="659"/>
      <c r="BR15" s="659"/>
      <c r="BS15" s="660" t="s">
        <v>129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1300234</v>
      </c>
      <c r="CS15" s="622"/>
      <c r="CT15" s="622"/>
      <c r="CU15" s="622"/>
      <c r="CV15" s="622"/>
      <c r="CW15" s="622"/>
      <c r="CX15" s="622"/>
      <c r="CY15" s="623"/>
      <c r="CZ15" s="659">
        <v>7.3</v>
      </c>
      <c r="DA15" s="659"/>
      <c r="DB15" s="659"/>
      <c r="DC15" s="659"/>
      <c r="DD15" s="627">
        <v>191520</v>
      </c>
      <c r="DE15" s="622"/>
      <c r="DF15" s="622"/>
      <c r="DG15" s="622"/>
      <c r="DH15" s="622"/>
      <c r="DI15" s="622"/>
      <c r="DJ15" s="622"/>
      <c r="DK15" s="622"/>
      <c r="DL15" s="622"/>
      <c r="DM15" s="622"/>
      <c r="DN15" s="622"/>
      <c r="DO15" s="622"/>
      <c r="DP15" s="623"/>
      <c r="DQ15" s="627">
        <v>1120448</v>
      </c>
      <c r="DR15" s="622"/>
      <c r="DS15" s="622"/>
      <c r="DT15" s="622"/>
      <c r="DU15" s="622"/>
      <c r="DV15" s="622"/>
      <c r="DW15" s="622"/>
      <c r="DX15" s="622"/>
      <c r="DY15" s="622"/>
      <c r="DZ15" s="622"/>
      <c r="EA15" s="622"/>
      <c r="EB15" s="622"/>
      <c r="EC15" s="658"/>
    </row>
    <row r="16" spans="2:143" ht="11.25" customHeight="1" x14ac:dyDescent="0.25">
      <c r="B16" s="618" t="s">
        <v>263</v>
      </c>
      <c r="C16" s="619"/>
      <c r="D16" s="619"/>
      <c r="E16" s="619"/>
      <c r="F16" s="619"/>
      <c r="G16" s="619"/>
      <c r="H16" s="619"/>
      <c r="I16" s="619"/>
      <c r="J16" s="619"/>
      <c r="K16" s="619"/>
      <c r="L16" s="619"/>
      <c r="M16" s="619"/>
      <c r="N16" s="619"/>
      <c r="O16" s="619"/>
      <c r="P16" s="619"/>
      <c r="Q16" s="620"/>
      <c r="R16" s="621">
        <v>15547</v>
      </c>
      <c r="S16" s="622"/>
      <c r="T16" s="622"/>
      <c r="U16" s="622"/>
      <c r="V16" s="622"/>
      <c r="W16" s="622"/>
      <c r="X16" s="622"/>
      <c r="Y16" s="623"/>
      <c r="Z16" s="659">
        <v>0.1</v>
      </c>
      <c r="AA16" s="659"/>
      <c r="AB16" s="659"/>
      <c r="AC16" s="659"/>
      <c r="AD16" s="660">
        <v>15547</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22664</v>
      </c>
      <c r="CS16" s="622"/>
      <c r="CT16" s="622"/>
      <c r="CU16" s="622"/>
      <c r="CV16" s="622"/>
      <c r="CW16" s="622"/>
      <c r="CX16" s="622"/>
      <c r="CY16" s="623"/>
      <c r="CZ16" s="659">
        <v>0.1</v>
      </c>
      <c r="DA16" s="659"/>
      <c r="DB16" s="659"/>
      <c r="DC16" s="659"/>
      <c r="DD16" s="627" t="s">
        <v>129</v>
      </c>
      <c r="DE16" s="622"/>
      <c r="DF16" s="622"/>
      <c r="DG16" s="622"/>
      <c r="DH16" s="622"/>
      <c r="DI16" s="622"/>
      <c r="DJ16" s="622"/>
      <c r="DK16" s="622"/>
      <c r="DL16" s="622"/>
      <c r="DM16" s="622"/>
      <c r="DN16" s="622"/>
      <c r="DO16" s="622"/>
      <c r="DP16" s="623"/>
      <c r="DQ16" s="627">
        <v>54</v>
      </c>
      <c r="DR16" s="622"/>
      <c r="DS16" s="622"/>
      <c r="DT16" s="622"/>
      <c r="DU16" s="622"/>
      <c r="DV16" s="622"/>
      <c r="DW16" s="622"/>
      <c r="DX16" s="622"/>
      <c r="DY16" s="622"/>
      <c r="DZ16" s="622"/>
      <c r="EA16" s="622"/>
      <c r="EB16" s="622"/>
      <c r="EC16" s="658"/>
    </row>
    <row r="17" spans="2:133" ht="11.25" customHeight="1" x14ac:dyDescent="0.25">
      <c r="B17" s="618" t="s">
        <v>266</v>
      </c>
      <c r="C17" s="619"/>
      <c r="D17" s="619"/>
      <c r="E17" s="619"/>
      <c r="F17" s="619"/>
      <c r="G17" s="619"/>
      <c r="H17" s="619"/>
      <c r="I17" s="619"/>
      <c r="J17" s="619"/>
      <c r="K17" s="619"/>
      <c r="L17" s="619"/>
      <c r="M17" s="619"/>
      <c r="N17" s="619"/>
      <c r="O17" s="619"/>
      <c r="P17" s="619"/>
      <c r="Q17" s="620"/>
      <c r="R17" s="621">
        <v>76153</v>
      </c>
      <c r="S17" s="622"/>
      <c r="T17" s="622"/>
      <c r="U17" s="622"/>
      <c r="V17" s="622"/>
      <c r="W17" s="622"/>
      <c r="X17" s="622"/>
      <c r="Y17" s="623"/>
      <c r="Z17" s="659">
        <v>0.4</v>
      </c>
      <c r="AA17" s="659"/>
      <c r="AB17" s="659"/>
      <c r="AC17" s="659"/>
      <c r="AD17" s="660">
        <v>76153</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1719558</v>
      </c>
      <c r="CS17" s="622"/>
      <c r="CT17" s="622"/>
      <c r="CU17" s="622"/>
      <c r="CV17" s="622"/>
      <c r="CW17" s="622"/>
      <c r="CX17" s="622"/>
      <c r="CY17" s="623"/>
      <c r="CZ17" s="659">
        <v>9.6</v>
      </c>
      <c r="DA17" s="659"/>
      <c r="DB17" s="659"/>
      <c r="DC17" s="659"/>
      <c r="DD17" s="627" t="s">
        <v>129</v>
      </c>
      <c r="DE17" s="622"/>
      <c r="DF17" s="622"/>
      <c r="DG17" s="622"/>
      <c r="DH17" s="622"/>
      <c r="DI17" s="622"/>
      <c r="DJ17" s="622"/>
      <c r="DK17" s="622"/>
      <c r="DL17" s="622"/>
      <c r="DM17" s="622"/>
      <c r="DN17" s="622"/>
      <c r="DO17" s="622"/>
      <c r="DP17" s="623"/>
      <c r="DQ17" s="627">
        <v>1678305</v>
      </c>
      <c r="DR17" s="622"/>
      <c r="DS17" s="622"/>
      <c r="DT17" s="622"/>
      <c r="DU17" s="622"/>
      <c r="DV17" s="622"/>
      <c r="DW17" s="622"/>
      <c r="DX17" s="622"/>
      <c r="DY17" s="622"/>
      <c r="DZ17" s="622"/>
      <c r="EA17" s="622"/>
      <c r="EB17" s="622"/>
      <c r="EC17" s="658"/>
    </row>
    <row r="18" spans="2:133" ht="11.25" customHeight="1" x14ac:dyDescent="0.25">
      <c r="B18" s="618" t="s">
        <v>269</v>
      </c>
      <c r="C18" s="619"/>
      <c r="D18" s="619"/>
      <c r="E18" s="619"/>
      <c r="F18" s="619"/>
      <c r="G18" s="619"/>
      <c r="H18" s="619"/>
      <c r="I18" s="619"/>
      <c r="J18" s="619"/>
      <c r="K18" s="619"/>
      <c r="L18" s="619"/>
      <c r="M18" s="619"/>
      <c r="N18" s="619"/>
      <c r="O18" s="619"/>
      <c r="P18" s="619"/>
      <c r="Q18" s="620"/>
      <c r="R18" s="621">
        <v>26422</v>
      </c>
      <c r="S18" s="622"/>
      <c r="T18" s="622"/>
      <c r="U18" s="622"/>
      <c r="V18" s="622"/>
      <c r="W18" s="622"/>
      <c r="X18" s="622"/>
      <c r="Y18" s="623"/>
      <c r="Z18" s="659">
        <v>0.1</v>
      </c>
      <c r="AA18" s="659"/>
      <c r="AB18" s="659"/>
      <c r="AC18" s="659"/>
      <c r="AD18" s="660">
        <v>26422</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5">
      <c r="B19" s="618" t="s">
        <v>272</v>
      </c>
      <c r="C19" s="619"/>
      <c r="D19" s="619"/>
      <c r="E19" s="619"/>
      <c r="F19" s="619"/>
      <c r="G19" s="619"/>
      <c r="H19" s="619"/>
      <c r="I19" s="619"/>
      <c r="J19" s="619"/>
      <c r="K19" s="619"/>
      <c r="L19" s="619"/>
      <c r="M19" s="619"/>
      <c r="N19" s="619"/>
      <c r="O19" s="619"/>
      <c r="P19" s="619"/>
      <c r="Q19" s="620"/>
      <c r="R19" s="621">
        <v>25533</v>
      </c>
      <c r="S19" s="622"/>
      <c r="T19" s="622"/>
      <c r="U19" s="622"/>
      <c r="V19" s="622"/>
      <c r="W19" s="622"/>
      <c r="X19" s="622"/>
      <c r="Y19" s="623"/>
      <c r="Z19" s="659">
        <v>0.1</v>
      </c>
      <c r="AA19" s="659"/>
      <c r="AB19" s="659"/>
      <c r="AC19" s="659"/>
      <c r="AD19" s="660">
        <v>25533</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216544</v>
      </c>
      <c r="BH19" s="622"/>
      <c r="BI19" s="622"/>
      <c r="BJ19" s="622"/>
      <c r="BK19" s="622"/>
      <c r="BL19" s="622"/>
      <c r="BM19" s="622"/>
      <c r="BN19" s="623"/>
      <c r="BO19" s="659">
        <v>5.8</v>
      </c>
      <c r="BP19" s="659"/>
      <c r="BQ19" s="659"/>
      <c r="BR19" s="659"/>
      <c r="BS19" s="660" t="s">
        <v>129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5">
      <c r="B20" s="688" t="s">
        <v>275</v>
      </c>
      <c r="C20" s="689"/>
      <c r="D20" s="689"/>
      <c r="E20" s="689"/>
      <c r="F20" s="689"/>
      <c r="G20" s="689"/>
      <c r="H20" s="689"/>
      <c r="I20" s="689"/>
      <c r="J20" s="689"/>
      <c r="K20" s="689"/>
      <c r="L20" s="689"/>
      <c r="M20" s="689"/>
      <c r="N20" s="689"/>
      <c r="O20" s="689"/>
      <c r="P20" s="689"/>
      <c r="Q20" s="690"/>
      <c r="R20" s="621">
        <v>889</v>
      </c>
      <c r="S20" s="622"/>
      <c r="T20" s="622"/>
      <c r="U20" s="622"/>
      <c r="V20" s="622"/>
      <c r="W20" s="622"/>
      <c r="X20" s="622"/>
      <c r="Y20" s="623"/>
      <c r="Z20" s="659">
        <v>0</v>
      </c>
      <c r="AA20" s="659"/>
      <c r="AB20" s="659"/>
      <c r="AC20" s="659"/>
      <c r="AD20" s="660">
        <v>889</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216544</v>
      </c>
      <c r="BH20" s="622"/>
      <c r="BI20" s="622"/>
      <c r="BJ20" s="622"/>
      <c r="BK20" s="622"/>
      <c r="BL20" s="622"/>
      <c r="BM20" s="622"/>
      <c r="BN20" s="623"/>
      <c r="BO20" s="659">
        <v>5.8</v>
      </c>
      <c r="BP20" s="659"/>
      <c r="BQ20" s="659"/>
      <c r="BR20" s="659"/>
      <c r="BS20" s="660" t="s">
        <v>129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17892522</v>
      </c>
      <c r="CS20" s="622"/>
      <c r="CT20" s="622"/>
      <c r="CU20" s="622"/>
      <c r="CV20" s="622"/>
      <c r="CW20" s="622"/>
      <c r="CX20" s="622"/>
      <c r="CY20" s="623"/>
      <c r="CZ20" s="659">
        <v>100</v>
      </c>
      <c r="DA20" s="659"/>
      <c r="DB20" s="659"/>
      <c r="DC20" s="659"/>
      <c r="DD20" s="627">
        <v>2202775</v>
      </c>
      <c r="DE20" s="622"/>
      <c r="DF20" s="622"/>
      <c r="DG20" s="622"/>
      <c r="DH20" s="622"/>
      <c r="DI20" s="622"/>
      <c r="DJ20" s="622"/>
      <c r="DK20" s="622"/>
      <c r="DL20" s="622"/>
      <c r="DM20" s="622"/>
      <c r="DN20" s="622"/>
      <c r="DO20" s="622"/>
      <c r="DP20" s="623"/>
      <c r="DQ20" s="627">
        <v>12311801</v>
      </c>
      <c r="DR20" s="622"/>
      <c r="DS20" s="622"/>
      <c r="DT20" s="622"/>
      <c r="DU20" s="622"/>
      <c r="DV20" s="622"/>
      <c r="DW20" s="622"/>
      <c r="DX20" s="622"/>
      <c r="DY20" s="622"/>
      <c r="DZ20" s="622"/>
      <c r="EA20" s="622"/>
      <c r="EB20" s="622"/>
      <c r="EC20" s="658"/>
    </row>
    <row r="21" spans="2:133" ht="11.25" customHeight="1" x14ac:dyDescent="0.25">
      <c r="B21" s="618" t="s">
        <v>278</v>
      </c>
      <c r="C21" s="619"/>
      <c r="D21" s="619"/>
      <c r="E21" s="619"/>
      <c r="F21" s="619"/>
      <c r="G21" s="619"/>
      <c r="H21" s="619"/>
      <c r="I21" s="619"/>
      <c r="J21" s="619"/>
      <c r="K21" s="619"/>
      <c r="L21" s="619"/>
      <c r="M21" s="619"/>
      <c r="N21" s="619"/>
      <c r="O21" s="619"/>
      <c r="P21" s="619"/>
      <c r="Q21" s="620"/>
      <c r="R21" s="621">
        <v>5781247</v>
      </c>
      <c r="S21" s="622"/>
      <c r="T21" s="622"/>
      <c r="U21" s="622"/>
      <c r="V21" s="622"/>
      <c r="W21" s="622"/>
      <c r="X21" s="622"/>
      <c r="Y21" s="623"/>
      <c r="Z21" s="659">
        <v>31.1</v>
      </c>
      <c r="AA21" s="659"/>
      <c r="AB21" s="659"/>
      <c r="AC21" s="659"/>
      <c r="AD21" s="660">
        <v>4952079</v>
      </c>
      <c r="AE21" s="660"/>
      <c r="AF21" s="660"/>
      <c r="AG21" s="660"/>
      <c r="AH21" s="660"/>
      <c r="AI21" s="660"/>
      <c r="AJ21" s="660"/>
      <c r="AK21" s="660"/>
      <c r="AL21" s="624">
        <v>51.6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5">
      <c r="B22" s="618" t="s">
        <v>280</v>
      </c>
      <c r="C22" s="619"/>
      <c r="D22" s="619"/>
      <c r="E22" s="619"/>
      <c r="F22" s="619"/>
      <c r="G22" s="619"/>
      <c r="H22" s="619"/>
      <c r="I22" s="619"/>
      <c r="J22" s="619"/>
      <c r="K22" s="619"/>
      <c r="L22" s="619"/>
      <c r="M22" s="619"/>
      <c r="N22" s="619"/>
      <c r="O22" s="619"/>
      <c r="P22" s="619"/>
      <c r="Q22" s="620"/>
      <c r="R22" s="621">
        <v>4952079</v>
      </c>
      <c r="S22" s="622"/>
      <c r="T22" s="622"/>
      <c r="U22" s="622"/>
      <c r="V22" s="622"/>
      <c r="W22" s="622"/>
      <c r="X22" s="622"/>
      <c r="Y22" s="623"/>
      <c r="Z22" s="659">
        <v>26.6</v>
      </c>
      <c r="AA22" s="659"/>
      <c r="AB22" s="659"/>
      <c r="AC22" s="659"/>
      <c r="AD22" s="660">
        <v>4952079</v>
      </c>
      <c r="AE22" s="660"/>
      <c r="AF22" s="660"/>
      <c r="AG22" s="660"/>
      <c r="AH22" s="660"/>
      <c r="AI22" s="660"/>
      <c r="AJ22" s="660"/>
      <c r="AK22" s="660"/>
      <c r="AL22" s="624">
        <v>51.6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5">
      <c r="B23" s="618" t="s">
        <v>283</v>
      </c>
      <c r="C23" s="619"/>
      <c r="D23" s="619"/>
      <c r="E23" s="619"/>
      <c r="F23" s="619"/>
      <c r="G23" s="619"/>
      <c r="H23" s="619"/>
      <c r="I23" s="619"/>
      <c r="J23" s="619"/>
      <c r="K23" s="619"/>
      <c r="L23" s="619"/>
      <c r="M23" s="619"/>
      <c r="N23" s="619"/>
      <c r="O23" s="619"/>
      <c r="P23" s="619"/>
      <c r="Q23" s="620"/>
      <c r="R23" s="621">
        <v>829168</v>
      </c>
      <c r="S23" s="622"/>
      <c r="T23" s="622"/>
      <c r="U23" s="622"/>
      <c r="V23" s="622"/>
      <c r="W23" s="622"/>
      <c r="X23" s="622"/>
      <c r="Y23" s="623"/>
      <c r="Z23" s="659">
        <v>4.5</v>
      </c>
      <c r="AA23" s="659"/>
      <c r="AB23" s="659"/>
      <c r="AC23" s="659"/>
      <c r="AD23" s="660" t="s">
        <v>129</v>
      </c>
      <c r="AE23" s="660"/>
      <c r="AF23" s="660"/>
      <c r="AG23" s="660"/>
      <c r="AH23" s="660"/>
      <c r="AI23" s="660"/>
      <c r="AJ23" s="660"/>
      <c r="AK23" s="660"/>
      <c r="AL23" s="624" t="s">
        <v>129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216544</v>
      </c>
      <c r="BH23" s="622"/>
      <c r="BI23" s="622"/>
      <c r="BJ23" s="622"/>
      <c r="BK23" s="622"/>
      <c r="BL23" s="622"/>
      <c r="BM23" s="622"/>
      <c r="BN23" s="623"/>
      <c r="BO23" s="659">
        <v>5.8</v>
      </c>
      <c r="BP23" s="659"/>
      <c r="BQ23" s="659"/>
      <c r="BR23" s="659"/>
      <c r="BS23" s="660" t="s">
        <v>129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5">
      <c r="B24" s="618" t="s">
        <v>290</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7279078</v>
      </c>
      <c r="CS24" s="677"/>
      <c r="CT24" s="677"/>
      <c r="CU24" s="677"/>
      <c r="CV24" s="677"/>
      <c r="CW24" s="677"/>
      <c r="CX24" s="677"/>
      <c r="CY24" s="702"/>
      <c r="CZ24" s="703">
        <v>40.700000000000003</v>
      </c>
      <c r="DA24" s="685"/>
      <c r="DB24" s="685"/>
      <c r="DC24" s="705"/>
      <c r="DD24" s="701">
        <v>4853647</v>
      </c>
      <c r="DE24" s="677"/>
      <c r="DF24" s="677"/>
      <c r="DG24" s="677"/>
      <c r="DH24" s="677"/>
      <c r="DI24" s="677"/>
      <c r="DJ24" s="677"/>
      <c r="DK24" s="702"/>
      <c r="DL24" s="701">
        <v>4677473</v>
      </c>
      <c r="DM24" s="677"/>
      <c r="DN24" s="677"/>
      <c r="DO24" s="677"/>
      <c r="DP24" s="677"/>
      <c r="DQ24" s="677"/>
      <c r="DR24" s="677"/>
      <c r="DS24" s="677"/>
      <c r="DT24" s="677"/>
      <c r="DU24" s="677"/>
      <c r="DV24" s="702"/>
      <c r="DW24" s="703">
        <v>48.1</v>
      </c>
      <c r="DX24" s="685"/>
      <c r="DY24" s="685"/>
      <c r="DZ24" s="685"/>
      <c r="EA24" s="685"/>
      <c r="EB24" s="685"/>
      <c r="EC24" s="704"/>
    </row>
    <row r="25" spans="2:133" ht="11.25" customHeight="1" x14ac:dyDescent="0.25">
      <c r="B25" s="618" t="s">
        <v>293</v>
      </c>
      <c r="C25" s="619"/>
      <c r="D25" s="619"/>
      <c r="E25" s="619"/>
      <c r="F25" s="619"/>
      <c r="G25" s="619"/>
      <c r="H25" s="619"/>
      <c r="I25" s="619"/>
      <c r="J25" s="619"/>
      <c r="K25" s="619"/>
      <c r="L25" s="619"/>
      <c r="M25" s="619"/>
      <c r="N25" s="619"/>
      <c r="O25" s="619"/>
      <c r="P25" s="619"/>
      <c r="Q25" s="620"/>
      <c r="R25" s="621">
        <v>10606973</v>
      </c>
      <c r="S25" s="622"/>
      <c r="T25" s="622"/>
      <c r="U25" s="622"/>
      <c r="V25" s="622"/>
      <c r="W25" s="622"/>
      <c r="X25" s="622"/>
      <c r="Y25" s="623"/>
      <c r="Z25" s="659">
        <v>57</v>
      </c>
      <c r="AA25" s="659"/>
      <c r="AB25" s="659"/>
      <c r="AC25" s="659"/>
      <c r="AD25" s="660">
        <v>9561261</v>
      </c>
      <c r="AE25" s="660"/>
      <c r="AF25" s="660"/>
      <c r="AG25" s="660"/>
      <c r="AH25" s="660"/>
      <c r="AI25" s="660"/>
      <c r="AJ25" s="660"/>
      <c r="AK25" s="660"/>
      <c r="AL25" s="624">
        <v>99.6</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2689883</v>
      </c>
      <c r="CS25" s="634"/>
      <c r="CT25" s="634"/>
      <c r="CU25" s="634"/>
      <c r="CV25" s="634"/>
      <c r="CW25" s="634"/>
      <c r="CX25" s="634"/>
      <c r="CY25" s="635"/>
      <c r="CZ25" s="624">
        <v>15</v>
      </c>
      <c r="DA25" s="636"/>
      <c r="DB25" s="636"/>
      <c r="DC25" s="637"/>
      <c r="DD25" s="627">
        <v>2391781</v>
      </c>
      <c r="DE25" s="634"/>
      <c r="DF25" s="634"/>
      <c r="DG25" s="634"/>
      <c r="DH25" s="634"/>
      <c r="DI25" s="634"/>
      <c r="DJ25" s="634"/>
      <c r="DK25" s="635"/>
      <c r="DL25" s="627">
        <v>2219953</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25">
      <c r="B26" s="618" t="s">
        <v>296</v>
      </c>
      <c r="C26" s="619"/>
      <c r="D26" s="619"/>
      <c r="E26" s="619"/>
      <c r="F26" s="619"/>
      <c r="G26" s="619"/>
      <c r="H26" s="619"/>
      <c r="I26" s="619"/>
      <c r="J26" s="619"/>
      <c r="K26" s="619"/>
      <c r="L26" s="619"/>
      <c r="M26" s="619"/>
      <c r="N26" s="619"/>
      <c r="O26" s="619"/>
      <c r="P26" s="619"/>
      <c r="Q26" s="620"/>
      <c r="R26" s="621">
        <v>2325</v>
      </c>
      <c r="S26" s="622"/>
      <c r="T26" s="622"/>
      <c r="U26" s="622"/>
      <c r="V26" s="622"/>
      <c r="W26" s="622"/>
      <c r="X26" s="622"/>
      <c r="Y26" s="623"/>
      <c r="Z26" s="659">
        <v>0</v>
      </c>
      <c r="AA26" s="659"/>
      <c r="AB26" s="659"/>
      <c r="AC26" s="659"/>
      <c r="AD26" s="660">
        <v>2325</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1379913</v>
      </c>
      <c r="CS26" s="622"/>
      <c r="CT26" s="622"/>
      <c r="CU26" s="622"/>
      <c r="CV26" s="622"/>
      <c r="CW26" s="622"/>
      <c r="CX26" s="622"/>
      <c r="CY26" s="623"/>
      <c r="CZ26" s="624">
        <v>7.7</v>
      </c>
      <c r="DA26" s="636"/>
      <c r="DB26" s="636"/>
      <c r="DC26" s="637"/>
      <c r="DD26" s="627">
        <v>1230827</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5">
      <c r="B27" s="618" t="s">
        <v>299</v>
      </c>
      <c r="C27" s="619"/>
      <c r="D27" s="619"/>
      <c r="E27" s="619"/>
      <c r="F27" s="619"/>
      <c r="G27" s="619"/>
      <c r="H27" s="619"/>
      <c r="I27" s="619"/>
      <c r="J27" s="619"/>
      <c r="K27" s="619"/>
      <c r="L27" s="619"/>
      <c r="M27" s="619"/>
      <c r="N27" s="619"/>
      <c r="O27" s="619"/>
      <c r="P27" s="619"/>
      <c r="Q27" s="620"/>
      <c r="R27" s="621">
        <v>197247</v>
      </c>
      <c r="S27" s="622"/>
      <c r="T27" s="622"/>
      <c r="U27" s="622"/>
      <c r="V27" s="622"/>
      <c r="W27" s="622"/>
      <c r="X27" s="622"/>
      <c r="Y27" s="623"/>
      <c r="Z27" s="659">
        <v>1.1000000000000001</v>
      </c>
      <c r="AA27" s="659"/>
      <c r="AB27" s="659"/>
      <c r="AC27" s="659"/>
      <c r="AD27" s="660" t="s">
        <v>129</v>
      </c>
      <c r="AE27" s="660"/>
      <c r="AF27" s="660"/>
      <c r="AG27" s="660"/>
      <c r="AH27" s="660"/>
      <c r="AI27" s="660"/>
      <c r="AJ27" s="660"/>
      <c r="AK27" s="660"/>
      <c r="AL27" s="624" t="s">
        <v>129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3764879</v>
      </c>
      <c r="BH27" s="622"/>
      <c r="BI27" s="622"/>
      <c r="BJ27" s="622"/>
      <c r="BK27" s="622"/>
      <c r="BL27" s="622"/>
      <c r="BM27" s="622"/>
      <c r="BN27" s="623"/>
      <c r="BO27" s="659">
        <v>100</v>
      </c>
      <c r="BP27" s="659"/>
      <c r="BQ27" s="659"/>
      <c r="BR27" s="659"/>
      <c r="BS27" s="660">
        <v>50698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2869637</v>
      </c>
      <c r="CS27" s="634"/>
      <c r="CT27" s="634"/>
      <c r="CU27" s="634"/>
      <c r="CV27" s="634"/>
      <c r="CW27" s="634"/>
      <c r="CX27" s="634"/>
      <c r="CY27" s="635"/>
      <c r="CZ27" s="624">
        <v>16</v>
      </c>
      <c r="DA27" s="636"/>
      <c r="DB27" s="636"/>
      <c r="DC27" s="637"/>
      <c r="DD27" s="627">
        <v>783561</v>
      </c>
      <c r="DE27" s="634"/>
      <c r="DF27" s="634"/>
      <c r="DG27" s="634"/>
      <c r="DH27" s="634"/>
      <c r="DI27" s="634"/>
      <c r="DJ27" s="634"/>
      <c r="DK27" s="635"/>
      <c r="DL27" s="627">
        <v>779215</v>
      </c>
      <c r="DM27" s="634"/>
      <c r="DN27" s="634"/>
      <c r="DO27" s="634"/>
      <c r="DP27" s="634"/>
      <c r="DQ27" s="634"/>
      <c r="DR27" s="634"/>
      <c r="DS27" s="634"/>
      <c r="DT27" s="634"/>
      <c r="DU27" s="634"/>
      <c r="DV27" s="635"/>
      <c r="DW27" s="624">
        <v>8</v>
      </c>
      <c r="DX27" s="636"/>
      <c r="DY27" s="636"/>
      <c r="DZ27" s="636"/>
      <c r="EA27" s="636"/>
      <c r="EB27" s="636"/>
      <c r="EC27" s="648"/>
    </row>
    <row r="28" spans="2:133" ht="11.25" customHeight="1" x14ac:dyDescent="0.25">
      <c r="B28" s="618" t="s">
        <v>302</v>
      </c>
      <c r="C28" s="619"/>
      <c r="D28" s="619"/>
      <c r="E28" s="619"/>
      <c r="F28" s="619"/>
      <c r="G28" s="619"/>
      <c r="H28" s="619"/>
      <c r="I28" s="619"/>
      <c r="J28" s="619"/>
      <c r="K28" s="619"/>
      <c r="L28" s="619"/>
      <c r="M28" s="619"/>
      <c r="N28" s="619"/>
      <c r="O28" s="619"/>
      <c r="P28" s="619"/>
      <c r="Q28" s="620"/>
      <c r="R28" s="621">
        <v>159281</v>
      </c>
      <c r="S28" s="622"/>
      <c r="T28" s="622"/>
      <c r="U28" s="622"/>
      <c r="V28" s="622"/>
      <c r="W28" s="622"/>
      <c r="X28" s="622"/>
      <c r="Y28" s="623"/>
      <c r="Z28" s="659">
        <v>0.9</v>
      </c>
      <c r="AA28" s="659"/>
      <c r="AB28" s="659"/>
      <c r="AC28" s="659"/>
      <c r="AD28" s="660">
        <v>14356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1719558</v>
      </c>
      <c r="CS28" s="622"/>
      <c r="CT28" s="622"/>
      <c r="CU28" s="622"/>
      <c r="CV28" s="622"/>
      <c r="CW28" s="622"/>
      <c r="CX28" s="622"/>
      <c r="CY28" s="623"/>
      <c r="CZ28" s="624">
        <v>9.6</v>
      </c>
      <c r="DA28" s="636"/>
      <c r="DB28" s="636"/>
      <c r="DC28" s="637"/>
      <c r="DD28" s="627">
        <v>1678305</v>
      </c>
      <c r="DE28" s="622"/>
      <c r="DF28" s="622"/>
      <c r="DG28" s="622"/>
      <c r="DH28" s="622"/>
      <c r="DI28" s="622"/>
      <c r="DJ28" s="622"/>
      <c r="DK28" s="623"/>
      <c r="DL28" s="627">
        <v>1678305</v>
      </c>
      <c r="DM28" s="622"/>
      <c r="DN28" s="622"/>
      <c r="DO28" s="622"/>
      <c r="DP28" s="622"/>
      <c r="DQ28" s="622"/>
      <c r="DR28" s="622"/>
      <c r="DS28" s="622"/>
      <c r="DT28" s="622"/>
      <c r="DU28" s="622"/>
      <c r="DV28" s="623"/>
      <c r="DW28" s="624">
        <v>17.3</v>
      </c>
      <c r="DX28" s="636"/>
      <c r="DY28" s="636"/>
      <c r="DZ28" s="636"/>
      <c r="EA28" s="636"/>
      <c r="EB28" s="636"/>
      <c r="EC28" s="648"/>
    </row>
    <row r="29" spans="2:133" ht="11.25" customHeight="1" x14ac:dyDescent="0.25">
      <c r="B29" s="618" t="s">
        <v>304</v>
      </c>
      <c r="C29" s="619"/>
      <c r="D29" s="619"/>
      <c r="E29" s="619"/>
      <c r="F29" s="619"/>
      <c r="G29" s="619"/>
      <c r="H29" s="619"/>
      <c r="I29" s="619"/>
      <c r="J29" s="619"/>
      <c r="K29" s="619"/>
      <c r="L29" s="619"/>
      <c r="M29" s="619"/>
      <c r="N29" s="619"/>
      <c r="O29" s="619"/>
      <c r="P29" s="619"/>
      <c r="Q29" s="620"/>
      <c r="R29" s="621">
        <v>67476</v>
      </c>
      <c r="S29" s="622"/>
      <c r="T29" s="622"/>
      <c r="U29" s="622"/>
      <c r="V29" s="622"/>
      <c r="W29" s="622"/>
      <c r="X29" s="622"/>
      <c r="Y29" s="623"/>
      <c r="Z29" s="659">
        <v>0.4</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1719558</v>
      </c>
      <c r="CS29" s="634"/>
      <c r="CT29" s="634"/>
      <c r="CU29" s="634"/>
      <c r="CV29" s="634"/>
      <c r="CW29" s="634"/>
      <c r="CX29" s="634"/>
      <c r="CY29" s="635"/>
      <c r="CZ29" s="624">
        <v>9.6</v>
      </c>
      <c r="DA29" s="636"/>
      <c r="DB29" s="636"/>
      <c r="DC29" s="637"/>
      <c r="DD29" s="627">
        <v>1678305</v>
      </c>
      <c r="DE29" s="634"/>
      <c r="DF29" s="634"/>
      <c r="DG29" s="634"/>
      <c r="DH29" s="634"/>
      <c r="DI29" s="634"/>
      <c r="DJ29" s="634"/>
      <c r="DK29" s="635"/>
      <c r="DL29" s="627">
        <v>1678305</v>
      </c>
      <c r="DM29" s="634"/>
      <c r="DN29" s="634"/>
      <c r="DO29" s="634"/>
      <c r="DP29" s="634"/>
      <c r="DQ29" s="634"/>
      <c r="DR29" s="634"/>
      <c r="DS29" s="634"/>
      <c r="DT29" s="634"/>
      <c r="DU29" s="634"/>
      <c r="DV29" s="635"/>
      <c r="DW29" s="624">
        <v>17.3</v>
      </c>
      <c r="DX29" s="636"/>
      <c r="DY29" s="636"/>
      <c r="DZ29" s="636"/>
      <c r="EA29" s="636"/>
      <c r="EB29" s="636"/>
      <c r="EC29" s="648"/>
    </row>
    <row r="30" spans="2:133" ht="11.25" customHeight="1" x14ac:dyDescent="0.25">
      <c r="B30" s="618" t="s">
        <v>306</v>
      </c>
      <c r="C30" s="619"/>
      <c r="D30" s="619"/>
      <c r="E30" s="619"/>
      <c r="F30" s="619"/>
      <c r="G30" s="619"/>
      <c r="H30" s="619"/>
      <c r="I30" s="619"/>
      <c r="J30" s="619"/>
      <c r="K30" s="619"/>
      <c r="L30" s="619"/>
      <c r="M30" s="619"/>
      <c r="N30" s="619"/>
      <c r="O30" s="619"/>
      <c r="P30" s="619"/>
      <c r="Q30" s="620"/>
      <c r="R30" s="621">
        <v>2980674</v>
      </c>
      <c r="S30" s="622"/>
      <c r="T30" s="622"/>
      <c r="U30" s="622"/>
      <c r="V30" s="622"/>
      <c r="W30" s="622"/>
      <c r="X30" s="622"/>
      <c r="Y30" s="623"/>
      <c r="Z30" s="659">
        <v>16</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1648836</v>
      </c>
      <c r="CS30" s="622"/>
      <c r="CT30" s="622"/>
      <c r="CU30" s="622"/>
      <c r="CV30" s="622"/>
      <c r="CW30" s="622"/>
      <c r="CX30" s="622"/>
      <c r="CY30" s="623"/>
      <c r="CZ30" s="624">
        <v>9.1999999999999993</v>
      </c>
      <c r="DA30" s="636"/>
      <c r="DB30" s="636"/>
      <c r="DC30" s="637"/>
      <c r="DD30" s="627">
        <v>1610723</v>
      </c>
      <c r="DE30" s="622"/>
      <c r="DF30" s="622"/>
      <c r="DG30" s="622"/>
      <c r="DH30" s="622"/>
      <c r="DI30" s="622"/>
      <c r="DJ30" s="622"/>
      <c r="DK30" s="623"/>
      <c r="DL30" s="627">
        <v>1610723</v>
      </c>
      <c r="DM30" s="622"/>
      <c r="DN30" s="622"/>
      <c r="DO30" s="622"/>
      <c r="DP30" s="622"/>
      <c r="DQ30" s="622"/>
      <c r="DR30" s="622"/>
      <c r="DS30" s="622"/>
      <c r="DT30" s="622"/>
      <c r="DU30" s="622"/>
      <c r="DV30" s="623"/>
      <c r="DW30" s="624">
        <v>16.600000000000001</v>
      </c>
      <c r="DX30" s="636"/>
      <c r="DY30" s="636"/>
      <c r="DZ30" s="636"/>
      <c r="EA30" s="636"/>
      <c r="EB30" s="636"/>
      <c r="EC30" s="648"/>
    </row>
    <row r="31" spans="2:133" ht="11.25" customHeight="1" x14ac:dyDescent="0.25">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311</v>
      </c>
      <c r="AQ31" s="692"/>
      <c r="AR31" s="692"/>
      <c r="AS31" s="692"/>
      <c r="AT31" s="693" t="s">
        <v>312</v>
      </c>
      <c r="AU31" s="218"/>
      <c r="AV31" s="218"/>
      <c r="AW31" s="218"/>
      <c r="AX31" s="679" t="s">
        <v>190</v>
      </c>
      <c r="AY31" s="680"/>
      <c r="AZ31" s="680"/>
      <c r="BA31" s="680"/>
      <c r="BB31" s="680"/>
      <c r="BC31" s="680"/>
      <c r="BD31" s="680"/>
      <c r="BE31" s="680"/>
      <c r="BF31" s="681"/>
      <c r="BG31" s="683">
        <v>98.9</v>
      </c>
      <c r="BH31" s="684"/>
      <c r="BI31" s="684"/>
      <c r="BJ31" s="684"/>
      <c r="BK31" s="684"/>
      <c r="BL31" s="684"/>
      <c r="BM31" s="685">
        <v>94.9</v>
      </c>
      <c r="BN31" s="684"/>
      <c r="BO31" s="684"/>
      <c r="BP31" s="684"/>
      <c r="BQ31" s="686"/>
      <c r="BR31" s="683">
        <v>98.9</v>
      </c>
      <c r="BS31" s="684"/>
      <c r="BT31" s="684"/>
      <c r="BU31" s="684"/>
      <c r="BV31" s="684"/>
      <c r="BW31" s="684"/>
      <c r="BX31" s="685">
        <v>94.9</v>
      </c>
      <c r="BY31" s="684"/>
      <c r="BZ31" s="684"/>
      <c r="CA31" s="684"/>
      <c r="CB31" s="686"/>
      <c r="CD31" s="642"/>
      <c r="CE31" s="643"/>
      <c r="CF31" s="618" t="s">
        <v>313</v>
      </c>
      <c r="CG31" s="619"/>
      <c r="CH31" s="619"/>
      <c r="CI31" s="619"/>
      <c r="CJ31" s="619"/>
      <c r="CK31" s="619"/>
      <c r="CL31" s="619"/>
      <c r="CM31" s="619"/>
      <c r="CN31" s="619"/>
      <c r="CO31" s="619"/>
      <c r="CP31" s="619"/>
      <c r="CQ31" s="620"/>
      <c r="CR31" s="621">
        <v>70722</v>
      </c>
      <c r="CS31" s="634"/>
      <c r="CT31" s="634"/>
      <c r="CU31" s="634"/>
      <c r="CV31" s="634"/>
      <c r="CW31" s="634"/>
      <c r="CX31" s="634"/>
      <c r="CY31" s="635"/>
      <c r="CZ31" s="624">
        <v>0.4</v>
      </c>
      <c r="DA31" s="636"/>
      <c r="DB31" s="636"/>
      <c r="DC31" s="637"/>
      <c r="DD31" s="627">
        <v>67582</v>
      </c>
      <c r="DE31" s="634"/>
      <c r="DF31" s="634"/>
      <c r="DG31" s="634"/>
      <c r="DH31" s="634"/>
      <c r="DI31" s="634"/>
      <c r="DJ31" s="634"/>
      <c r="DK31" s="635"/>
      <c r="DL31" s="627">
        <v>67582</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5">
      <c r="B32" s="618" t="s">
        <v>314</v>
      </c>
      <c r="C32" s="619"/>
      <c r="D32" s="619"/>
      <c r="E32" s="619"/>
      <c r="F32" s="619"/>
      <c r="G32" s="619"/>
      <c r="H32" s="619"/>
      <c r="I32" s="619"/>
      <c r="J32" s="619"/>
      <c r="K32" s="619"/>
      <c r="L32" s="619"/>
      <c r="M32" s="619"/>
      <c r="N32" s="619"/>
      <c r="O32" s="619"/>
      <c r="P32" s="619"/>
      <c r="Q32" s="620"/>
      <c r="R32" s="621">
        <v>1597630</v>
      </c>
      <c r="S32" s="622"/>
      <c r="T32" s="622"/>
      <c r="U32" s="622"/>
      <c r="V32" s="622"/>
      <c r="W32" s="622"/>
      <c r="X32" s="622"/>
      <c r="Y32" s="623"/>
      <c r="Z32" s="659">
        <v>8.6</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315</v>
      </c>
      <c r="AX32" s="618" t="s">
        <v>316</v>
      </c>
      <c r="AY32" s="619"/>
      <c r="AZ32" s="619"/>
      <c r="BA32" s="619"/>
      <c r="BB32" s="619"/>
      <c r="BC32" s="619"/>
      <c r="BD32" s="619"/>
      <c r="BE32" s="619"/>
      <c r="BF32" s="620"/>
      <c r="BG32" s="687">
        <v>99.2</v>
      </c>
      <c r="BH32" s="634"/>
      <c r="BI32" s="634"/>
      <c r="BJ32" s="634"/>
      <c r="BK32" s="634"/>
      <c r="BL32" s="634"/>
      <c r="BM32" s="625">
        <v>97.2</v>
      </c>
      <c r="BN32" s="634"/>
      <c r="BO32" s="634"/>
      <c r="BP32" s="634"/>
      <c r="BQ32" s="657"/>
      <c r="BR32" s="687">
        <v>99.1</v>
      </c>
      <c r="BS32" s="634"/>
      <c r="BT32" s="634"/>
      <c r="BU32" s="634"/>
      <c r="BV32" s="634"/>
      <c r="BW32" s="634"/>
      <c r="BX32" s="625">
        <v>97.3</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5">
      <c r="B33" s="618" t="s">
        <v>318</v>
      </c>
      <c r="C33" s="619"/>
      <c r="D33" s="619"/>
      <c r="E33" s="619"/>
      <c r="F33" s="619"/>
      <c r="G33" s="619"/>
      <c r="H33" s="619"/>
      <c r="I33" s="619"/>
      <c r="J33" s="619"/>
      <c r="K33" s="619"/>
      <c r="L33" s="619"/>
      <c r="M33" s="619"/>
      <c r="N33" s="619"/>
      <c r="O33" s="619"/>
      <c r="P33" s="619"/>
      <c r="Q33" s="620"/>
      <c r="R33" s="621">
        <v>27794</v>
      </c>
      <c r="S33" s="622"/>
      <c r="T33" s="622"/>
      <c r="U33" s="622"/>
      <c r="V33" s="622"/>
      <c r="W33" s="622"/>
      <c r="X33" s="622"/>
      <c r="Y33" s="623"/>
      <c r="Z33" s="659">
        <v>0.1</v>
      </c>
      <c r="AA33" s="659"/>
      <c r="AB33" s="659"/>
      <c r="AC33" s="659"/>
      <c r="AD33" s="660">
        <v>23906</v>
      </c>
      <c r="AE33" s="660"/>
      <c r="AF33" s="660"/>
      <c r="AG33" s="660"/>
      <c r="AH33" s="660"/>
      <c r="AI33" s="660"/>
      <c r="AJ33" s="660"/>
      <c r="AK33" s="660"/>
      <c r="AL33" s="624">
        <v>0.2</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98.6</v>
      </c>
      <c r="BH33" s="606"/>
      <c r="BI33" s="606"/>
      <c r="BJ33" s="606"/>
      <c r="BK33" s="606"/>
      <c r="BL33" s="606"/>
      <c r="BM33" s="652">
        <v>92.3</v>
      </c>
      <c r="BN33" s="606"/>
      <c r="BO33" s="606"/>
      <c r="BP33" s="606"/>
      <c r="BQ33" s="669"/>
      <c r="BR33" s="682">
        <v>98.6</v>
      </c>
      <c r="BS33" s="606"/>
      <c r="BT33" s="606"/>
      <c r="BU33" s="606"/>
      <c r="BV33" s="606"/>
      <c r="BW33" s="606"/>
      <c r="BX33" s="652">
        <v>92.1</v>
      </c>
      <c r="BY33" s="606"/>
      <c r="BZ33" s="606"/>
      <c r="CA33" s="606"/>
      <c r="CB33" s="669"/>
      <c r="CD33" s="618" t="s">
        <v>320</v>
      </c>
      <c r="CE33" s="619"/>
      <c r="CF33" s="619"/>
      <c r="CG33" s="619"/>
      <c r="CH33" s="619"/>
      <c r="CI33" s="619"/>
      <c r="CJ33" s="619"/>
      <c r="CK33" s="619"/>
      <c r="CL33" s="619"/>
      <c r="CM33" s="619"/>
      <c r="CN33" s="619"/>
      <c r="CO33" s="619"/>
      <c r="CP33" s="619"/>
      <c r="CQ33" s="620"/>
      <c r="CR33" s="621">
        <v>8388005</v>
      </c>
      <c r="CS33" s="634"/>
      <c r="CT33" s="634"/>
      <c r="CU33" s="634"/>
      <c r="CV33" s="634"/>
      <c r="CW33" s="634"/>
      <c r="CX33" s="634"/>
      <c r="CY33" s="635"/>
      <c r="CZ33" s="624">
        <v>46.9</v>
      </c>
      <c r="DA33" s="636"/>
      <c r="DB33" s="636"/>
      <c r="DC33" s="637"/>
      <c r="DD33" s="627">
        <v>6961348</v>
      </c>
      <c r="DE33" s="634"/>
      <c r="DF33" s="634"/>
      <c r="DG33" s="634"/>
      <c r="DH33" s="634"/>
      <c r="DI33" s="634"/>
      <c r="DJ33" s="634"/>
      <c r="DK33" s="635"/>
      <c r="DL33" s="627">
        <v>4543954</v>
      </c>
      <c r="DM33" s="634"/>
      <c r="DN33" s="634"/>
      <c r="DO33" s="634"/>
      <c r="DP33" s="634"/>
      <c r="DQ33" s="634"/>
      <c r="DR33" s="634"/>
      <c r="DS33" s="634"/>
      <c r="DT33" s="634"/>
      <c r="DU33" s="634"/>
      <c r="DV33" s="635"/>
      <c r="DW33" s="624">
        <v>46.7</v>
      </c>
      <c r="DX33" s="636"/>
      <c r="DY33" s="636"/>
      <c r="DZ33" s="636"/>
      <c r="EA33" s="636"/>
      <c r="EB33" s="636"/>
      <c r="EC33" s="648"/>
    </row>
    <row r="34" spans="2:133" ht="11.25" customHeight="1" x14ac:dyDescent="0.25">
      <c r="B34" s="618" t="s">
        <v>321</v>
      </c>
      <c r="C34" s="619"/>
      <c r="D34" s="619"/>
      <c r="E34" s="619"/>
      <c r="F34" s="619"/>
      <c r="G34" s="619"/>
      <c r="H34" s="619"/>
      <c r="I34" s="619"/>
      <c r="J34" s="619"/>
      <c r="K34" s="619"/>
      <c r="L34" s="619"/>
      <c r="M34" s="619"/>
      <c r="N34" s="619"/>
      <c r="O34" s="619"/>
      <c r="P34" s="619"/>
      <c r="Q34" s="620"/>
      <c r="R34" s="621">
        <v>285914</v>
      </c>
      <c r="S34" s="622"/>
      <c r="T34" s="622"/>
      <c r="U34" s="622"/>
      <c r="V34" s="622"/>
      <c r="W34" s="622"/>
      <c r="X34" s="622"/>
      <c r="Y34" s="623"/>
      <c r="Z34" s="659">
        <v>1.5</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2642224</v>
      </c>
      <c r="CS34" s="622"/>
      <c r="CT34" s="622"/>
      <c r="CU34" s="622"/>
      <c r="CV34" s="622"/>
      <c r="CW34" s="622"/>
      <c r="CX34" s="622"/>
      <c r="CY34" s="623"/>
      <c r="CZ34" s="624">
        <v>14.8</v>
      </c>
      <c r="DA34" s="636"/>
      <c r="DB34" s="636"/>
      <c r="DC34" s="637"/>
      <c r="DD34" s="627">
        <v>1916071</v>
      </c>
      <c r="DE34" s="622"/>
      <c r="DF34" s="622"/>
      <c r="DG34" s="622"/>
      <c r="DH34" s="622"/>
      <c r="DI34" s="622"/>
      <c r="DJ34" s="622"/>
      <c r="DK34" s="623"/>
      <c r="DL34" s="627">
        <v>1489328</v>
      </c>
      <c r="DM34" s="622"/>
      <c r="DN34" s="622"/>
      <c r="DO34" s="622"/>
      <c r="DP34" s="622"/>
      <c r="DQ34" s="622"/>
      <c r="DR34" s="622"/>
      <c r="DS34" s="622"/>
      <c r="DT34" s="622"/>
      <c r="DU34" s="622"/>
      <c r="DV34" s="623"/>
      <c r="DW34" s="624">
        <v>15.3</v>
      </c>
      <c r="DX34" s="636"/>
      <c r="DY34" s="636"/>
      <c r="DZ34" s="636"/>
      <c r="EA34" s="636"/>
      <c r="EB34" s="636"/>
      <c r="EC34" s="648"/>
    </row>
    <row r="35" spans="2:133" ht="11.25" customHeight="1" x14ac:dyDescent="0.25">
      <c r="B35" s="618" t="s">
        <v>323</v>
      </c>
      <c r="C35" s="619"/>
      <c r="D35" s="619"/>
      <c r="E35" s="619"/>
      <c r="F35" s="619"/>
      <c r="G35" s="619"/>
      <c r="H35" s="619"/>
      <c r="I35" s="619"/>
      <c r="J35" s="619"/>
      <c r="K35" s="619"/>
      <c r="L35" s="619"/>
      <c r="M35" s="619"/>
      <c r="N35" s="619"/>
      <c r="O35" s="619"/>
      <c r="P35" s="619"/>
      <c r="Q35" s="620"/>
      <c r="R35" s="621">
        <v>367749</v>
      </c>
      <c r="S35" s="622"/>
      <c r="T35" s="622"/>
      <c r="U35" s="622"/>
      <c r="V35" s="622"/>
      <c r="W35" s="622"/>
      <c r="X35" s="622"/>
      <c r="Y35" s="623"/>
      <c r="Z35" s="659">
        <v>2</v>
      </c>
      <c r="AA35" s="659"/>
      <c r="AB35" s="659"/>
      <c r="AC35" s="659"/>
      <c r="AD35" s="660" t="s">
        <v>129</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286407</v>
      </c>
      <c r="CS35" s="634"/>
      <c r="CT35" s="634"/>
      <c r="CU35" s="634"/>
      <c r="CV35" s="634"/>
      <c r="CW35" s="634"/>
      <c r="CX35" s="634"/>
      <c r="CY35" s="635"/>
      <c r="CZ35" s="624">
        <v>1.6</v>
      </c>
      <c r="DA35" s="636"/>
      <c r="DB35" s="636"/>
      <c r="DC35" s="637"/>
      <c r="DD35" s="627">
        <v>249473</v>
      </c>
      <c r="DE35" s="634"/>
      <c r="DF35" s="634"/>
      <c r="DG35" s="634"/>
      <c r="DH35" s="634"/>
      <c r="DI35" s="634"/>
      <c r="DJ35" s="634"/>
      <c r="DK35" s="635"/>
      <c r="DL35" s="627">
        <v>248137</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25">
      <c r="B36" s="618" t="s">
        <v>327</v>
      </c>
      <c r="C36" s="619"/>
      <c r="D36" s="619"/>
      <c r="E36" s="619"/>
      <c r="F36" s="619"/>
      <c r="G36" s="619"/>
      <c r="H36" s="619"/>
      <c r="I36" s="619"/>
      <c r="J36" s="619"/>
      <c r="K36" s="619"/>
      <c r="L36" s="619"/>
      <c r="M36" s="619"/>
      <c r="N36" s="619"/>
      <c r="O36" s="619"/>
      <c r="P36" s="619"/>
      <c r="Q36" s="620"/>
      <c r="R36" s="621">
        <v>881676</v>
      </c>
      <c r="S36" s="622"/>
      <c r="T36" s="622"/>
      <c r="U36" s="622"/>
      <c r="V36" s="622"/>
      <c r="W36" s="622"/>
      <c r="X36" s="622"/>
      <c r="Y36" s="623"/>
      <c r="Z36" s="659">
        <v>4.7</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2882180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32475</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2974442</v>
      </c>
      <c r="CS36" s="622"/>
      <c r="CT36" s="622"/>
      <c r="CU36" s="622"/>
      <c r="CV36" s="622"/>
      <c r="CW36" s="622"/>
      <c r="CX36" s="622"/>
      <c r="CY36" s="623"/>
      <c r="CZ36" s="624">
        <v>16.600000000000001</v>
      </c>
      <c r="DA36" s="636"/>
      <c r="DB36" s="636"/>
      <c r="DC36" s="637"/>
      <c r="DD36" s="627">
        <v>2722325</v>
      </c>
      <c r="DE36" s="622"/>
      <c r="DF36" s="622"/>
      <c r="DG36" s="622"/>
      <c r="DH36" s="622"/>
      <c r="DI36" s="622"/>
      <c r="DJ36" s="622"/>
      <c r="DK36" s="623"/>
      <c r="DL36" s="627">
        <v>1659467</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x14ac:dyDescent="0.25">
      <c r="B37" s="618" t="s">
        <v>331</v>
      </c>
      <c r="C37" s="619"/>
      <c r="D37" s="619"/>
      <c r="E37" s="619"/>
      <c r="F37" s="619"/>
      <c r="G37" s="619"/>
      <c r="H37" s="619"/>
      <c r="I37" s="619"/>
      <c r="J37" s="619"/>
      <c r="K37" s="619"/>
      <c r="L37" s="619"/>
      <c r="M37" s="619"/>
      <c r="N37" s="619"/>
      <c r="O37" s="619"/>
      <c r="P37" s="619"/>
      <c r="Q37" s="620"/>
      <c r="R37" s="621">
        <v>524872</v>
      </c>
      <c r="S37" s="622"/>
      <c r="T37" s="622"/>
      <c r="U37" s="622"/>
      <c r="V37" s="622"/>
      <c r="W37" s="622"/>
      <c r="X37" s="622"/>
      <c r="Y37" s="623"/>
      <c r="Z37" s="659">
        <v>2.8</v>
      </c>
      <c r="AA37" s="659"/>
      <c r="AB37" s="659"/>
      <c r="AC37" s="659"/>
      <c r="AD37" s="660">
        <v>246</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844310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9670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634399</v>
      </c>
      <c r="CS37" s="634"/>
      <c r="CT37" s="634"/>
      <c r="CU37" s="634"/>
      <c r="CV37" s="634"/>
      <c r="CW37" s="634"/>
      <c r="CX37" s="634"/>
      <c r="CY37" s="635"/>
      <c r="CZ37" s="624">
        <v>3.5</v>
      </c>
      <c r="DA37" s="636"/>
      <c r="DB37" s="636"/>
      <c r="DC37" s="637"/>
      <c r="DD37" s="627">
        <v>633979</v>
      </c>
      <c r="DE37" s="634"/>
      <c r="DF37" s="634"/>
      <c r="DG37" s="634"/>
      <c r="DH37" s="634"/>
      <c r="DI37" s="634"/>
      <c r="DJ37" s="634"/>
      <c r="DK37" s="635"/>
      <c r="DL37" s="627">
        <v>556659</v>
      </c>
      <c r="DM37" s="634"/>
      <c r="DN37" s="634"/>
      <c r="DO37" s="634"/>
      <c r="DP37" s="634"/>
      <c r="DQ37" s="634"/>
      <c r="DR37" s="634"/>
      <c r="DS37" s="634"/>
      <c r="DT37" s="634"/>
      <c r="DU37" s="634"/>
      <c r="DV37" s="635"/>
      <c r="DW37" s="624">
        <v>5.7</v>
      </c>
      <c r="DX37" s="636"/>
      <c r="DY37" s="636"/>
      <c r="DZ37" s="636"/>
      <c r="EA37" s="636"/>
      <c r="EB37" s="636"/>
      <c r="EC37" s="648"/>
    </row>
    <row r="38" spans="2:133" ht="11.25" customHeight="1" x14ac:dyDescent="0.25">
      <c r="B38" s="618" t="s">
        <v>335</v>
      </c>
      <c r="C38" s="619"/>
      <c r="D38" s="619"/>
      <c r="E38" s="619"/>
      <c r="F38" s="619"/>
      <c r="G38" s="619"/>
      <c r="H38" s="619"/>
      <c r="I38" s="619"/>
      <c r="J38" s="619"/>
      <c r="K38" s="619"/>
      <c r="L38" s="619"/>
      <c r="M38" s="619"/>
      <c r="N38" s="619"/>
      <c r="O38" s="619"/>
      <c r="P38" s="619"/>
      <c r="Q38" s="620"/>
      <c r="R38" s="621">
        <v>907433</v>
      </c>
      <c r="S38" s="622"/>
      <c r="T38" s="622"/>
      <c r="U38" s="622"/>
      <c r="V38" s="622"/>
      <c r="W38" s="622"/>
      <c r="X38" s="622"/>
      <c r="Y38" s="623"/>
      <c r="Z38" s="659">
        <v>4.9000000000000004</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821659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3583</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1377674</v>
      </c>
      <c r="CS38" s="622"/>
      <c r="CT38" s="622"/>
      <c r="CU38" s="622"/>
      <c r="CV38" s="622"/>
      <c r="CW38" s="622"/>
      <c r="CX38" s="622"/>
      <c r="CY38" s="623"/>
      <c r="CZ38" s="624">
        <v>7.7</v>
      </c>
      <c r="DA38" s="636"/>
      <c r="DB38" s="636"/>
      <c r="DC38" s="637"/>
      <c r="DD38" s="627">
        <v>1170333</v>
      </c>
      <c r="DE38" s="622"/>
      <c r="DF38" s="622"/>
      <c r="DG38" s="622"/>
      <c r="DH38" s="622"/>
      <c r="DI38" s="622"/>
      <c r="DJ38" s="622"/>
      <c r="DK38" s="623"/>
      <c r="DL38" s="627">
        <v>1125179</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25">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v>26100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5353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676977</v>
      </c>
      <c r="CS39" s="634"/>
      <c r="CT39" s="634"/>
      <c r="CU39" s="634"/>
      <c r="CV39" s="634"/>
      <c r="CW39" s="634"/>
      <c r="CX39" s="634"/>
      <c r="CY39" s="635"/>
      <c r="CZ39" s="624">
        <v>3.8</v>
      </c>
      <c r="DA39" s="636"/>
      <c r="DB39" s="636"/>
      <c r="DC39" s="637"/>
      <c r="DD39" s="627">
        <v>667865</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5">
      <c r="B40" s="618" t="s">
        <v>343</v>
      </c>
      <c r="C40" s="619"/>
      <c r="D40" s="619"/>
      <c r="E40" s="619"/>
      <c r="F40" s="619"/>
      <c r="G40" s="619"/>
      <c r="H40" s="619"/>
      <c r="I40" s="619"/>
      <c r="J40" s="619"/>
      <c r="K40" s="619"/>
      <c r="L40" s="619"/>
      <c r="M40" s="619"/>
      <c r="N40" s="619"/>
      <c r="O40" s="619"/>
      <c r="P40" s="619"/>
      <c r="Q40" s="620"/>
      <c r="R40" s="621">
        <v>119933</v>
      </c>
      <c r="S40" s="622"/>
      <c r="T40" s="622"/>
      <c r="U40" s="622"/>
      <c r="V40" s="622"/>
      <c r="W40" s="622"/>
      <c r="X40" s="622"/>
      <c r="Y40" s="623"/>
      <c r="Z40" s="659">
        <v>0.6</v>
      </c>
      <c r="AA40" s="659"/>
      <c r="AB40" s="659"/>
      <c r="AC40" s="659"/>
      <c r="AD40" s="660" t="s">
        <v>129</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430281</v>
      </c>
      <c r="CS40" s="622"/>
      <c r="CT40" s="622"/>
      <c r="CU40" s="622"/>
      <c r="CV40" s="622"/>
      <c r="CW40" s="622"/>
      <c r="CX40" s="622"/>
      <c r="CY40" s="623"/>
      <c r="CZ40" s="624">
        <v>2.4</v>
      </c>
      <c r="DA40" s="636"/>
      <c r="DB40" s="636"/>
      <c r="DC40" s="637"/>
      <c r="DD40" s="627">
        <v>235281</v>
      </c>
      <c r="DE40" s="622"/>
      <c r="DF40" s="622"/>
      <c r="DG40" s="622"/>
      <c r="DH40" s="622"/>
      <c r="DI40" s="622"/>
      <c r="DJ40" s="622"/>
      <c r="DK40" s="623"/>
      <c r="DL40" s="627">
        <v>21843</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25">
      <c r="B41" s="602" t="s">
        <v>348</v>
      </c>
      <c r="C41" s="603"/>
      <c r="D41" s="603"/>
      <c r="E41" s="603"/>
      <c r="F41" s="603"/>
      <c r="G41" s="603"/>
      <c r="H41" s="603"/>
      <c r="I41" s="603"/>
      <c r="J41" s="603"/>
      <c r="K41" s="603"/>
      <c r="L41" s="603"/>
      <c r="M41" s="603"/>
      <c r="N41" s="603"/>
      <c r="O41" s="603"/>
      <c r="P41" s="603"/>
      <c r="Q41" s="604"/>
      <c r="R41" s="605">
        <v>18607044</v>
      </c>
      <c r="S41" s="646"/>
      <c r="T41" s="646"/>
      <c r="U41" s="646"/>
      <c r="V41" s="646"/>
      <c r="W41" s="646"/>
      <c r="X41" s="646"/>
      <c r="Y41" s="649"/>
      <c r="Z41" s="650">
        <v>100</v>
      </c>
      <c r="AA41" s="650"/>
      <c r="AB41" s="650"/>
      <c r="AC41" s="650"/>
      <c r="AD41" s="651">
        <v>9602094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229645</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351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351</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5">
      <c r="AQ42" s="666" t="s">
        <v>353</v>
      </c>
      <c r="AR42" s="667"/>
      <c r="AS42" s="667"/>
      <c r="AT42" s="667"/>
      <c r="AU42" s="667"/>
      <c r="AV42" s="667"/>
      <c r="AW42" s="667"/>
      <c r="AX42" s="667"/>
      <c r="AY42" s="668"/>
      <c r="AZ42" s="605">
        <v>960466</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402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2225439</v>
      </c>
      <c r="CS42" s="634"/>
      <c r="CT42" s="634"/>
      <c r="CU42" s="634"/>
      <c r="CV42" s="634"/>
      <c r="CW42" s="634"/>
      <c r="CX42" s="634"/>
      <c r="CY42" s="635"/>
      <c r="CZ42" s="624">
        <v>12.4</v>
      </c>
      <c r="DA42" s="636"/>
      <c r="DB42" s="636"/>
      <c r="DC42" s="637"/>
      <c r="DD42" s="627">
        <v>496806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5">
      <c r="B43" s="214" t="s">
        <v>356</v>
      </c>
      <c r="CD43" s="618" t="s">
        <v>357</v>
      </c>
      <c r="CE43" s="619"/>
      <c r="CF43" s="619"/>
      <c r="CG43" s="619"/>
      <c r="CH43" s="619"/>
      <c r="CI43" s="619"/>
      <c r="CJ43" s="619"/>
      <c r="CK43" s="619"/>
      <c r="CL43" s="619"/>
      <c r="CM43" s="619"/>
      <c r="CN43" s="619"/>
      <c r="CO43" s="619"/>
      <c r="CP43" s="619"/>
      <c r="CQ43" s="620"/>
      <c r="CR43" s="621">
        <v>33359</v>
      </c>
      <c r="CS43" s="634"/>
      <c r="CT43" s="634"/>
      <c r="CU43" s="634"/>
      <c r="CV43" s="634"/>
      <c r="CW43" s="634"/>
      <c r="CX43" s="634"/>
      <c r="CY43" s="635"/>
      <c r="CZ43" s="624">
        <v>0.2</v>
      </c>
      <c r="DA43" s="636"/>
      <c r="DB43" s="636"/>
      <c r="DC43" s="637"/>
      <c r="DD43" s="627">
        <v>33162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2202775</v>
      </c>
      <c r="CS44" s="622"/>
      <c r="CT44" s="622"/>
      <c r="CU44" s="622"/>
      <c r="CV44" s="622"/>
      <c r="CW44" s="622"/>
      <c r="CX44" s="622"/>
      <c r="CY44" s="623"/>
      <c r="CZ44" s="624">
        <v>12.3</v>
      </c>
      <c r="DA44" s="625"/>
      <c r="DB44" s="625"/>
      <c r="DC44" s="626"/>
      <c r="DD44" s="627">
        <v>496752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1299962</v>
      </c>
      <c r="CS45" s="634"/>
      <c r="CT45" s="634"/>
      <c r="CU45" s="634"/>
      <c r="CV45" s="634"/>
      <c r="CW45" s="634"/>
      <c r="CX45" s="634"/>
      <c r="CY45" s="635"/>
      <c r="CZ45" s="624">
        <v>7.3</v>
      </c>
      <c r="DA45" s="636"/>
      <c r="DB45" s="636"/>
      <c r="DC45" s="637"/>
      <c r="DD45" s="627">
        <v>58001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5">
      <c r="B46" s="225"/>
      <c r="CD46" s="642"/>
      <c r="CE46" s="643"/>
      <c r="CF46" s="618" t="s">
        <v>362</v>
      </c>
      <c r="CG46" s="619"/>
      <c r="CH46" s="619"/>
      <c r="CI46" s="619"/>
      <c r="CJ46" s="619"/>
      <c r="CK46" s="619"/>
      <c r="CL46" s="619"/>
      <c r="CM46" s="619"/>
      <c r="CN46" s="619"/>
      <c r="CO46" s="619"/>
      <c r="CP46" s="619"/>
      <c r="CQ46" s="620"/>
      <c r="CR46" s="621">
        <v>852271</v>
      </c>
      <c r="CS46" s="622"/>
      <c r="CT46" s="622"/>
      <c r="CU46" s="622"/>
      <c r="CV46" s="622"/>
      <c r="CW46" s="622"/>
      <c r="CX46" s="622"/>
      <c r="CY46" s="623"/>
      <c r="CZ46" s="624">
        <v>4.8</v>
      </c>
      <c r="DA46" s="625"/>
      <c r="DB46" s="625"/>
      <c r="DC46" s="626"/>
      <c r="DD46" s="627">
        <v>430475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5">
      <c r="B47" s="225"/>
      <c r="CD47" s="642"/>
      <c r="CE47" s="643"/>
      <c r="CF47" s="618" t="s">
        <v>363</v>
      </c>
      <c r="CG47" s="619"/>
      <c r="CH47" s="619"/>
      <c r="CI47" s="619"/>
      <c r="CJ47" s="619"/>
      <c r="CK47" s="619"/>
      <c r="CL47" s="619"/>
      <c r="CM47" s="619"/>
      <c r="CN47" s="619"/>
      <c r="CO47" s="619"/>
      <c r="CP47" s="619"/>
      <c r="CQ47" s="620"/>
      <c r="CR47" s="621">
        <v>22664</v>
      </c>
      <c r="CS47" s="634"/>
      <c r="CT47" s="634"/>
      <c r="CU47" s="634"/>
      <c r="CV47" s="634"/>
      <c r="CW47" s="634"/>
      <c r="CX47" s="634"/>
      <c r="CY47" s="635"/>
      <c r="CZ47" s="624">
        <v>0.1</v>
      </c>
      <c r="DA47" s="636"/>
      <c r="DB47" s="636"/>
      <c r="DC47" s="637"/>
      <c r="DD47" s="627">
        <v>54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5" x14ac:dyDescent="0.25">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351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5">
      <c r="B49" s="225"/>
      <c r="CD49" s="602" t="s">
        <v>365</v>
      </c>
      <c r="CE49" s="603"/>
      <c r="CF49" s="603"/>
      <c r="CG49" s="603"/>
      <c r="CH49" s="603"/>
      <c r="CI49" s="603"/>
      <c r="CJ49" s="603"/>
      <c r="CK49" s="603"/>
      <c r="CL49" s="603"/>
      <c r="CM49" s="603"/>
      <c r="CN49" s="603"/>
      <c r="CO49" s="603"/>
      <c r="CP49" s="603"/>
      <c r="CQ49" s="604"/>
      <c r="CR49" s="605">
        <v>17892522</v>
      </c>
      <c r="CS49" s="606"/>
      <c r="CT49" s="606"/>
      <c r="CU49" s="606"/>
      <c r="CV49" s="606"/>
      <c r="CW49" s="606"/>
      <c r="CX49" s="606"/>
      <c r="CY49" s="607"/>
      <c r="CZ49" s="608">
        <v>100</v>
      </c>
      <c r="DA49" s="609"/>
      <c r="DB49" s="609"/>
      <c r="DC49" s="610"/>
      <c r="DD49" s="611">
        <v>12311801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L1HT9II2HR6tUKGU166nCjvBMvET2KDItn7R8a28TYetLeEqhl8eZnT+h+6CGpn8dyyHr4wSYLblXx9okuDDg==" saltValue="a3rYEFxMulKL+VyNorj4t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E1" zoomScale="70" zoomScaleNormal="25" zoomScaleSheetLayoutView="70" workbookViewId="0">
      <selection activeCell="BS11" sqref="BS11:CG11"/>
    </sheetView>
  </sheetViews>
  <sheetFormatPr defaultColWidth="0" defaultRowHeight="12.75" zeroHeight="1" x14ac:dyDescent="0.25"/>
  <cols>
    <col min="1" max="130" width="2.73046875" style="231" customWidth="1"/>
    <col min="131" max="131" width="1.597656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3">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5">
      <c r="A7" s="236">
        <v>1</v>
      </c>
      <c r="B7" s="1047" t="s">
        <v>388</v>
      </c>
      <c r="C7" s="1048"/>
      <c r="D7" s="1048"/>
      <c r="E7" s="1048"/>
      <c r="F7" s="1048"/>
      <c r="G7" s="1048"/>
      <c r="H7" s="1048"/>
      <c r="I7" s="1048"/>
      <c r="J7" s="1048"/>
      <c r="K7" s="1048"/>
      <c r="L7" s="1048"/>
      <c r="M7" s="1048"/>
      <c r="N7" s="1048"/>
      <c r="O7" s="1048"/>
      <c r="P7" s="1049"/>
      <c r="Q7" s="1102">
        <v>18612</v>
      </c>
      <c r="R7" s="1103"/>
      <c r="S7" s="1103"/>
      <c r="T7" s="1103"/>
      <c r="U7" s="1103"/>
      <c r="V7" s="1103">
        <v>17897</v>
      </c>
      <c r="W7" s="1103"/>
      <c r="X7" s="1103"/>
      <c r="Y7" s="1103"/>
      <c r="Z7" s="1103"/>
      <c r="AA7" s="1103">
        <v>715</v>
      </c>
      <c r="AB7" s="1103"/>
      <c r="AC7" s="1103"/>
      <c r="AD7" s="1103"/>
      <c r="AE7" s="1104"/>
      <c r="AF7" s="1105">
        <v>625</v>
      </c>
      <c r="AG7" s="1106"/>
      <c r="AH7" s="1106"/>
      <c r="AI7" s="1106"/>
      <c r="AJ7" s="1107"/>
      <c r="AK7" s="1108">
        <v>368</v>
      </c>
      <c r="AL7" s="1109"/>
      <c r="AM7" s="1109"/>
      <c r="AN7" s="1109"/>
      <c r="AO7" s="1109"/>
      <c r="AP7" s="1109">
        <v>15084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570</v>
      </c>
      <c r="BT7" s="1100"/>
      <c r="BU7" s="1100"/>
      <c r="BV7" s="1100"/>
      <c r="BW7" s="1100"/>
      <c r="BX7" s="1100"/>
      <c r="BY7" s="1100"/>
      <c r="BZ7" s="1100"/>
      <c r="CA7" s="1100"/>
      <c r="CB7" s="1100"/>
      <c r="CC7" s="1100"/>
      <c r="CD7" s="1100"/>
      <c r="CE7" s="1100"/>
      <c r="CF7" s="1100"/>
      <c r="CG7" s="1112"/>
      <c r="CH7" s="1096">
        <v>31</v>
      </c>
      <c r="CI7" s="1097"/>
      <c r="CJ7" s="1097"/>
      <c r="CK7" s="1097"/>
      <c r="CL7" s="1098"/>
      <c r="CM7" s="1096">
        <v>857</v>
      </c>
      <c r="CN7" s="1097"/>
      <c r="CO7" s="1097"/>
      <c r="CP7" s="1097"/>
      <c r="CQ7" s="1098"/>
      <c r="CR7" s="1096">
        <v>20</v>
      </c>
      <c r="CS7" s="1097"/>
      <c r="CT7" s="1097"/>
      <c r="CU7" s="1097"/>
      <c r="CV7" s="1098"/>
      <c r="CW7" s="1096" t="s">
        <v>584</v>
      </c>
      <c r="CX7" s="1097"/>
      <c r="CY7" s="1097"/>
      <c r="CZ7" s="1097"/>
      <c r="DA7" s="1098"/>
      <c r="DB7" s="1096" t="s">
        <v>584</v>
      </c>
      <c r="DC7" s="1097"/>
      <c r="DD7" s="1097"/>
      <c r="DE7" s="1097"/>
      <c r="DF7" s="1098"/>
      <c r="DG7" s="1096" t="s">
        <v>584</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2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571</v>
      </c>
      <c r="BT8" s="993"/>
      <c r="BU8" s="993"/>
      <c r="BV8" s="993"/>
      <c r="BW8" s="993"/>
      <c r="BX8" s="993"/>
      <c r="BY8" s="993"/>
      <c r="BZ8" s="993"/>
      <c r="CA8" s="993"/>
      <c r="CB8" s="993"/>
      <c r="CC8" s="993"/>
      <c r="CD8" s="993"/>
      <c r="CE8" s="993"/>
      <c r="CF8" s="993"/>
      <c r="CG8" s="1014"/>
      <c r="CH8" s="989">
        <v>2</v>
      </c>
      <c r="CI8" s="990"/>
      <c r="CJ8" s="990"/>
      <c r="CK8" s="990"/>
      <c r="CL8" s="991"/>
      <c r="CM8" s="989">
        <v>157</v>
      </c>
      <c r="CN8" s="990"/>
      <c r="CO8" s="990"/>
      <c r="CP8" s="990"/>
      <c r="CQ8" s="991"/>
      <c r="CR8" s="989">
        <v>50</v>
      </c>
      <c r="CS8" s="990"/>
      <c r="CT8" s="990"/>
      <c r="CU8" s="990"/>
      <c r="CV8" s="991"/>
      <c r="CW8" s="989">
        <v>0</v>
      </c>
      <c r="CX8" s="990"/>
      <c r="CY8" s="990"/>
      <c r="CZ8" s="990"/>
      <c r="DA8" s="991"/>
      <c r="DB8" s="989" t="s">
        <v>584</v>
      </c>
      <c r="DC8" s="990"/>
      <c r="DD8" s="990"/>
      <c r="DE8" s="990"/>
      <c r="DF8" s="991"/>
      <c r="DG8" s="989" t="s">
        <v>584</v>
      </c>
      <c r="DH8" s="990"/>
      <c r="DI8" s="990"/>
      <c r="DJ8" s="990"/>
      <c r="DK8" s="991"/>
      <c r="DL8" s="989" t="s">
        <v>584</v>
      </c>
      <c r="DM8" s="990"/>
      <c r="DN8" s="990"/>
      <c r="DO8" s="990"/>
      <c r="DP8" s="991"/>
      <c r="DQ8" s="989" t="s">
        <v>584</v>
      </c>
      <c r="DR8" s="990"/>
      <c r="DS8" s="990"/>
      <c r="DT8" s="990"/>
      <c r="DU8" s="991"/>
      <c r="DV8" s="992"/>
      <c r="DW8" s="993"/>
      <c r="DX8" s="993"/>
      <c r="DY8" s="993"/>
      <c r="DZ8" s="994"/>
      <c r="EA8" s="234"/>
    </row>
    <row r="9" spans="1:131" s="235" customFormat="1" ht="26.25" customHeight="1" x14ac:dyDescent="0.2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572</v>
      </c>
      <c r="BT9" s="993"/>
      <c r="BU9" s="993"/>
      <c r="BV9" s="993"/>
      <c r="BW9" s="993"/>
      <c r="BX9" s="993"/>
      <c r="BY9" s="993"/>
      <c r="BZ9" s="993"/>
      <c r="CA9" s="993"/>
      <c r="CB9" s="993"/>
      <c r="CC9" s="993"/>
      <c r="CD9" s="993"/>
      <c r="CE9" s="993"/>
      <c r="CF9" s="993"/>
      <c r="CG9" s="1014"/>
      <c r="CH9" s="989">
        <v>-21</v>
      </c>
      <c r="CI9" s="990"/>
      <c r="CJ9" s="990"/>
      <c r="CK9" s="990"/>
      <c r="CL9" s="991"/>
      <c r="CM9" s="989">
        <v>7</v>
      </c>
      <c r="CN9" s="990"/>
      <c r="CO9" s="990"/>
      <c r="CP9" s="990"/>
      <c r="CQ9" s="991"/>
      <c r="CR9" s="989">
        <v>12</v>
      </c>
      <c r="CS9" s="990"/>
      <c r="CT9" s="990"/>
      <c r="CU9" s="990"/>
      <c r="CV9" s="991"/>
      <c r="CW9" s="989">
        <v>78</v>
      </c>
      <c r="CX9" s="990"/>
      <c r="CY9" s="990"/>
      <c r="CZ9" s="990"/>
      <c r="DA9" s="991"/>
      <c r="DB9" s="989" t="s">
        <v>584</v>
      </c>
      <c r="DC9" s="990"/>
      <c r="DD9" s="990"/>
      <c r="DE9" s="990"/>
      <c r="DF9" s="991"/>
      <c r="DG9" s="989" t="s">
        <v>584</v>
      </c>
      <c r="DH9" s="990"/>
      <c r="DI9" s="990"/>
      <c r="DJ9" s="990"/>
      <c r="DK9" s="991"/>
      <c r="DL9" s="989" t="s">
        <v>584</v>
      </c>
      <c r="DM9" s="990"/>
      <c r="DN9" s="990"/>
      <c r="DO9" s="990"/>
      <c r="DP9" s="991"/>
      <c r="DQ9" s="989" t="s">
        <v>584</v>
      </c>
      <c r="DR9" s="990"/>
      <c r="DS9" s="990"/>
      <c r="DT9" s="990"/>
      <c r="DU9" s="991"/>
      <c r="DV9" s="992"/>
      <c r="DW9" s="993"/>
      <c r="DX9" s="993"/>
      <c r="DY9" s="993"/>
      <c r="DZ9" s="994"/>
      <c r="EA9" s="234"/>
    </row>
    <row r="10" spans="1:131" s="235" customFormat="1" ht="26.25" customHeight="1" x14ac:dyDescent="0.2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3">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3">
      <c r="A23" s="240" t="s">
        <v>390</v>
      </c>
      <c r="B23" s="937" t="s">
        <v>391</v>
      </c>
      <c r="C23" s="938"/>
      <c r="D23" s="938"/>
      <c r="E23" s="938"/>
      <c r="F23" s="938"/>
      <c r="G23" s="938"/>
      <c r="H23" s="938"/>
      <c r="I23" s="938"/>
      <c r="J23" s="938"/>
      <c r="K23" s="938"/>
      <c r="L23" s="938"/>
      <c r="M23" s="938"/>
      <c r="N23" s="938"/>
      <c r="O23" s="938"/>
      <c r="P23" s="948"/>
      <c r="Q23" s="1067">
        <v>18607</v>
      </c>
      <c r="R23" s="1061"/>
      <c r="S23" s="1061"/>
      <c r="T23" s="1061"/>
      <c r="U23" s="1061"/>
      <c r="V23" s="1061">
        <v>17893</v>
      </c>
      <c r="W23" s="1061"/>
      <c r="X23" s="1061"/>
      <c r="Y23" s="1061"/>
      <c r="Z23" s="1061"/>
      <c r="AA23" s="1061">
        <v>715</v>
      </c>
      <c r="AB23" s="1061"/>
      <c r="AC23" s="1061"/>
      <c r="AD23" s="1061"/>
      <c r="AE23" s="1068"/>
      <c r="AF23" s="1069">
        <v>625</v>
      </c>
      <c r="AG23" s="1061"/>
      <c r="AH23" s="1061"/>
      <c r="AI23" s="1061"/>
      <c r="AJ23" s="1070"/>
      <c r="AK23" s="1071"/>
      <c r="AL23" s="1072"/>
      <c r="AM23" s="1072"/>
      <c r="AN23" s="1072"/>
      <c r="AO23" s="1072"/>
      <c r="AP23" s="1061">
        <v>15084</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3">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3">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5">
      <c r="A28" s="242">
        <v>1</v>
      </c>
      <c r="B28" s="1047" t="s">
        <v>402</v>
      </c>
      <c r="C28" s="1048"/>
      <c r="D28" s="1048"/>
      <c r="E28" s="1048"/>
      <c r="F28" s="1048"/>
      <c r="G28" s="1048"/>
      <c r="H28" s="1048"/>
      <c r="I28" s="1048"/>
      <c r="J28" s="1048"/>
      <c r="K28" s="1048"/>
      <c r="L28" s="1048"/>
      <c r="M28" s="1048"/>
      <c r="N28" s="1048"/>
      <c r="O28" s="1048"/>
      <c r="P28" s="1049"/>
      <c r="Q28" s="1050">
        <v>3023</v>
      </c>
      <c r="R28" s="1051"/>
      <c r="S28" s="1051"/>
      <c r="T28" s="1051"/>
      <c r="U28" s="1051"/>
      <c r="V28" s="1051">
        <v>2991</v>
      </c>
      <c r="W28" s="1051"/>
      <c r="X28" s="1051"/>
      <c r="Y28" s="1051"/>
      <c r="Z28" s="1051"/>
      <c r="AA28" s="1051">
        <v>32</v>
      </c>
      <c r="AB28" s="1051"/>
      <c r="AC28" s="1051"/>
      <c r="AD28" s="1051"/>
      <c r="AE28" s="1052"/>
      <c r="AF28" s="1053">
        <v>32</v>
      </c>
      <c r="AG28" s="1051"/>
      <c r="AH28" s="1051"/>
      <c r="AI28" s="1051"/>
      <c r="AJ28" s="1054"/>
      <c r="AK28" s="1042">
        <v>224</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5">
      <c r="A29" s="242">
        <v>2</v>
      </c>
      <c r="B29" s="1030" t="s">
        <v>403</v>
      </c>
      <c r="C29" s="1031"/>
      <c r="D29" s="1031"/>
      <c r="E29" s="1031"/>
      <c r="F29" s="1031"/>
      <c r="G29" s="1031"/>
      <c r="H29" s="1031"/>
      <c r="I29" s="1031"/>
      <c r="J29" s="1031"/>
      <c r="K29" s="1031"/>
      <c r="L29" s="1031"/>
      <c r="M29" s="1031"/>
      <c r="N29" s="1031"/>
      <c r="O29" s="1031"/>
      <c r="P29" s="1032"/>
      <c r="Q29" s="1038">
        <v>3668</v>
      </c>
      <c r="R29" s="1039"/>
      <c r="S29" s="1039"/>
      <c r="T29" s="1039"/>
      <c r="U29" s="1039"/>
      <c r="V29" s="1039">
        <v>3577</v>
      </c>
      <c r="W29" s="1039"/>
      <c r="X29" s="1039"/>
      <c r="Y29" s="1039"/>
      <c r="Z29" s="1039"/>
      <c r="AA29" s="1039">
        <v>91</v>
      </c>
      <c r="AB29" s="1039"/>
      <c r="AC29" s="1039"/>
      <c r="AD29" s="1039"/>
      <c r="AE29" s="1040"/>
      <c r="AF29" s="1035">
        <v>91</v>
      </c>
      <c r="AG29" s="1036"/>
      <c r="AH29" s="1036"/>
      <c r="AI29" s="1036"/>
      <c r="AJ29" s="1037"/>
      <c r="AK29" s="980">
        <v>578</v>
      </c>
      <c r="AL29" s="971"/>
      <c r="AM29" s="971"/>
      <c r="AN29" s="971"/>
      <c r="AO29" s="971"/>
      <c r="AP29" s="971" t="s">
        <v>573</v>
      </c>
      <c r="AQ29" s="971"/>
      <c r="AR29" s="971"/>
      <c r="AS29" s="971"/>
      <c r="AT29" s="971"/>
      <c r="AU29" s="971" t="s">
        <v>573</v>
      </c>
      <c r="AV29" s="971"/>
      <c r="AW29" s="971"/>
      <c r="AX29" s="971"/>
      <c r="AY29" s="971"/>
      <c r="AZ29" s="1041" t="s">
        <v>573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5">
      <c r="A30" s="242">
        <v>3</v>
      </c>
      <c r="B30" s="1030" t="s">
        <v>404</v>
      </c>
      <c r="C30" s="1031"/>
      <c r="D30" s="1031"/>
      <c r="E30" s="1031"/>
      <c r="F30" s="1031"/>
      <c r="G30" s="1031"/>
      <c r="H30" s="1031"/>
      <c r="I30" s="1031"/>
      <c r="J30" s="1031"/>
      <c r="K30" s="1031"/>
      <c r="L30" s="1031"/>
      <c r="M30" s="1031"/>
      <c r="N30" s="1031"/>
      <c r="O30" s="1031"/>
      <c r="P30" s="1032"/>
      <c r="Q30" s="1038">
        <v>432</v>
      </c>
      <c r="R30" s="1039"/>
      <c r="S30" s="1039"/>
      <c r="T30" s="1039"/>
      <c r="U30" s="1039"/>
      <c r="V30" s="1039">
        <v>431</v>
      </c>
      <c r="W30" s="1039"/>
      <c r="X30" s="1039"/>
      <c r="Y30" s="1039"/>
      <c r="Z30" s="1039"/>
      <c r="AA30" s="1039">
        <v>1</v>
      </c>
      <c r="AB30" s="1039"/>
      <c r="AC30" s="1039"/>
      <c r="AD30" s="1039"/>
      <c r="AE30" s="1040"/>
      <c r="AF30" s="1035">
        <v>1</v>
      </c>
      <c r="AG30" s="1036"/>
      <c r="AH30" s="1036"/>
      <c r="AI30" s="1036"/>
      <c r="AJ30" s="1037"/>
      <c r="AK30" s="980">
        <v>108</v>
      </c>
      <c r="AL30" s="971"/>
      <c r="AM30" s="971"/>
      <c r="AN30" s="971"/>
      <c r="AO30" s="971"/>
      <c r="AP30" s="971" t="s">
        <v>573</v>
      </c>
      <c r="AQ30" s="971"/>
      <c r="AR30" s="971"/>
      <c r="AS30" s="971"/>
      <c r="AT30" s="971"/>
      <c r="AU30" s="971" t="s">
        <v>573</v>
      </c>
      <c r="AV30" s="971"/>
      <c r="AW30" s="971"/>
      <c r="AX30" s="971"/>
      <c r="AY30" s="971"/>
      <c r="AZ30" s="1041" t="s">
        <v>573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5">
      <c r="A31" s="242">
        <v>4</v>
      </c>
      <c r="B31" s="1030" t="s">
        <v>405</v>
      </c>
      <c r="C31" s="1031"/>
      <c r="D31" s="1031"/>
      <c r="E31" s="1031"/>
      <c r="F31" s="1031"/>
      <c r="G31" s="1031"/>
      <c r="H31" s="1031"/>
      <c r="I31" s="1031"/>
      <c r="J31" s="1031"/>
      <c r="K31" s="1031"/>
      <c r="L31" s="1031"/>
      <c r="M31" s="1031"/>
      <c r="N31" s="1031"/>
      <c r="O31" s="1031"/>
      <c r="P31" s="1032"/>
      <c r="Q31" s="1038">
        <v>578</v>
      </c>
      <c r="R31" s="1039"/>
      <c r="S31" s="1039"/>
      <c r="T31" s="1039"/>
      <c r="U31" s="1039"/>
      <c r="V31" s="1039">
        <v>545</v>
      </c>
      <c r="W31" s="1039"/>
      <c r="X31" s="1039"/>
      <c r="Y31" s="1039"/>
      <c r="Z31" s="1039"/>
      <c r="AA31" s="1039">
        <v>33</v>
      </c>
      <c r="AB31" s="1039"/>
      <c r="AC31" s="1039"/>
      <c r="AD31" s="1039"/>
      <c r="AE31" s="1040"/>
      <c r="AF31" s="1035">
        <v>835</v>
      </c>
      <c r="AG31" s="1036"/>
      <c r="AH31" s="1036"/>
      <c r="AI31" s="1036"/>
      <c r="AJ31" s="1037"/>
      <c r="AK31" s="980">
        <v>18</v>
      </c>
      <c r="AL31" s="971"/>
      <c r="AM31" s="971"/>
      <c r="AN31" s="971"/>
      <c r="AO31" s="971"/>
      <c r="AP31" s="971">
        <v>1319</v>
      </c>
      <c r="AQ31" s="971"/>
      <c r="AR31" s="971"/>
      <c r="AS31" s="971"/>
      <c r="AT31" s="971"/>
      <c r="AU31" s="971">
        <v>26</v>
      </c>
      <c r="AV31" s="971"/>
      <c r="AW31" s="971"/>
      <c r="AX31" s="971"/>
      <c r="AY31" s="971"/>
      <c r="AZ31" s="1041" t="s">
        <v>573</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5">
      <c r="A32" s="242">
        <v>5</v>
      </c>
      <c r="B32" s="1030" t="s">
        <v>407</v>
      </c>
      <c r="C32" s="1031"/>
      <c r="D32" s="1031"/>
      <c r="E32" s="1031"/>
      <c r="F32" s="1031"/>
      <c r="G32" s="1031"/>
      <c r="H32" s="1031"/>
      <c r="I32" s="1031"/>
      <c r="J32" s="1031"/>
      <c r="K32" s="1031"/>
      <c r="L32" s="1031"/>
      <c r="M32" s="1031"/>
      <c r="N32" s="1031"/>
      <c r="O32" s="1031"/>
      <c r="P32" s="1032"/>
      <c r="Q32" s="1038">
        <v>1167</v>
      </c>
      <c r="R32" s="1039"/>
      <c r="S32" s="1039"/>
      <c r="T32" s="1039"/>
      <c r="U32" s="1039"/>
      <c r="V32" s="1039">
        <v>1108</v>
      </c>
      <c r="W32" s="1039"/>
      <c r="X32" s="1039"/>
      <c r="Y32" s="1039"/>
      <c r="Z32" s="1039"/>
      <c r="AA32" s="1039">
        <v>59</v>
      </c>
      <c r="AB32" s="1039"/>
      <c r="AC32" s="1039"/>
      <c r="AD32" s="1039"/>
      <c r="AE32" s="1040"/>
      <c r="AF32" s="1035">
        <v>210</v>
      </c>
      <c r="AG32" s="1036"/>
      <c r="AH32" s="1036"/>
      <c r="AI32" s="1036"/>
      <c r="AJ32" s="1037"/>
      <c r="AK32" s="980">
        <v>430</v>
      </c>
      <c r="AL32" s="971"/>
      <c r="AM32" s="971"/>
      <c r="AN32" s="971"/>
      <c r="AO32" s="971"/>
      <c r="AP32" s="971">
        <v>10732</v>
      </c>
      <c r="AQ32" s="971"/>
      <c r="AR32" s="971"/>
      <c r="AS32" s="971"/>
      <c r="AT32" s="971"/>
      <c r="AU32" s="971">
        <v>6514</v>
      </c>
      <c r="AV32" s="971"/>
      <c r="AW32" s="971"/>
      <c r="AX32" s="971"/>
      <c r="AY32" s="971"/>
      <c r="AZ32" s="1041" t="s">
        <v>573</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5">
      <c r="A33" s="242">
        <v>6</v>
      </c>
      <c r="B33" s="1030" t="s">
        <v>408</v>
      </c>
      <c r="C33" s="1031"/>
      <c r="D33" s="1031"/>
      <c r="E33" s="1031"/>
      <c r="F33" s="1031"/>
      <c r="G33" s="1031"/>
      <c r="H33" s="1031"/>
      <c r="I33" s="1031"/>
      <c r="J33" s="1031"/>
      <c r="K33" s="1031"/>
      <c r="L33" s="1031"/>
      <c r="M33" s="1031"/>
      <c r="N33" s="1031"/>
      <c r="O33" s="1031"/>
      <c r="P33" s="1032"/>
      <c r="Q33" s="1038">
        <v>482</v>
      </c>
      <c r="R33" s="1039"/>
      <c r="S33" s="1039"/>
      <c r="T33" s="1039"/>
      <c r="U33" s="1039"/>
      <c r="V33" s="1039">
        <v>466</v>
      </c>
      <c r="W33" s="1039"/>
      <c r="X33" s="1039"/>
      <c r="Y33" s="1039"/>
      <c r="Z33" s="1039"/>
      <c r="AA33" s="1039">
        <v>16</v>
      </c>
      <c r="AB33" s="1039"/>
      <c r="AC33" s="1039"/>
      <c r="AD33" s="1039"/>
      <c r="AE33" s="1040"/>
      <c r="AF33" s="1035">
        <v>16</v>
      </c>
      <c r="AG33" s="1036"/>
      <c r="AH33" s="1036"/>
      <c r="AI33" s="1036"/>
      <c r="AJ33" s="1037"/>
      <c r="AK33" s="980">
        <v>167</v>
      </c>
      <c r="AL33" s="971"/>
      <c r="AM33" s="971"/>
      <c r="AN33" s="971"/>
      <c r="AO33" s="971"/>
      <c r="AP33" s="971">
        <v>1964</v>
      </c>
      <c r="AQ33" s="971"/>
      <c r="AR33" s="971"/>
      <c r="AS33" s="971"/>
      <c r="AT33" s="971"/>
      <c r="AU33" s="971">
        <v>1263</v>
      </c>
      <c r="AV33" s="971"/>
      <c r="AW33" s="971"/>
      <c r="AX33" s="971"/>
      <c r="AY33" s="971"/>
      <c r="AZ33" s="1041" t="s">
        <v>573</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5">
      <c r="A34" s="242">
        <v>7</v>
      </c>
      <c r="B34" s="1030" t="s">
        <v>410</v>
      </c>
      <c r="C34" s="1031"/>
      <c r="D34" s="1031"/>
      <c r="E34" s="1031"/>
      <c r="F34" s="1031"/>
      <c r="G34" s="1031"/>
      <c r="H34" s="1031"/>
      <c r="I34" s="1031"/>
      <c r="J34" s="1031"/>
      <c r="K34" s="1031"/>
      <c r="L34" s="1031"/>
      <c r="M34" s="1031"/>
      <c r="N34" s="1031"/>
      <c r="O34" s="1031"/>
      <c r="P34" s="1032"/>
      <c r="Q34" s="1038">
        <v>53</v>
      </c>
      <c r="R34" s="1039"/>
      <c r="S34" s="1039"/>
      <c r="T34" s="1039"/>
      <c r="U34" s="1039"/>
      <c r="V34" s="1039">
        <v>53</v>
      </c>
      <c r="W34" s="1039"/>
      <c r="X34" s="1039"/>
      <c r="Y34" s="1039"/>
      <c r="Z34" s="1039"/>
      <c r="AA34" s="1039">
        <v>0</v>
      </c>
      <c r="AB34" s="1039"/>
      <c r="AC34" s="1039"/>
      <c r="AD34" s="1039"/>
      <c r="AE34" s="1040"/>
      <c r="AF34" s="1035">
        <v>0</v>
      </c>
      <c r="AG34" s="1036"/>
      <c r="AH34" s="1036"/>
      <c r="AI34" s="1036"/>
      <c r="AJ34" s="1037"/>
      <c r="AK34" s="980">
        <v>20</v>
      </c>
      <c r="AL34" s="971"/>
      <c r="AM34" s="971"/>
      <c r="AN34" s="971"/>
      <c r="AO34" s="971"/>
      <c r="AP34" s="971">
        <v>47</v>
      </c>
      <c r="AQ34" s="971"/>
      <c r="AR34" s="971"/>
      <c r="AS34" s="971"/>
      <c r="AT34" s="971"/>
      <c r="AU34" s="971">
        <v>47</v>
      </c>
      <c r="AV34" s="971"/>
      <c r="AW34" s="971"/>
      <c r="AX34" s="971"/>
      <c r="AY34" s="971"/>
      <c r="AZ34" s="1041" t="s">
        <v>573</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3">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3">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1186</v>
      </c>
      <c r="AG63" s="959"/>
      <c r="AH63" s="959"/>
      <c r="AI63" s="959"/>
      <c r="AJ63" s="1022"/>
      <c r="AK63" s="1023"/>
      <c r="AL63" s="963"/>
      <c r="AM63" s="963"/>
      <c r="AN63" s="963"/>
      <c r="AO63" s="963"/>
      <c r="AP63" s="959">
        <v>14062</v>
      </c>
      <c r="AQ63" s="959"/>
      <c r="AR63" s="959"/>
      <c r="AS63" s="959"/>
      <c r="AT63" s="959"/>
      <c r="AU63" s="959">
        <v>7851</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3">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5">
      <c r="A66" s="995" t="s">
        <v>415</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416</v>
      </c>
      <c r="AB66" s="1002"/>
      <c r="AC66" s="1002"/>
      <c r="AD66" s="1002"/>
      <c r="AE66" s="1003"/>
      <c r="AF66" s="1007" t="s">
        <v>397</v>
      </c>
      <c r="AG66" s="1008"/>
      <c r="AH66" s="1008"/>
      <c r="AI66" s="1008"/>
      <c r="AJ66" s="1009"/>
      <c r="AK66" s="1001" t="s">
        <v>398</v>
      </c>
      <c r="AL66" s="996"/>
      <c r="AM66" s="996"/>
      <c r="AN66" s="996"/>
      <c r="AO66" s="997"/>
      <c r="AP66" s="1001" t="s">
        <v>417</v>
      </c>
      <c r="AQ66" s="1002"/>
      <c r="AR66" s="1002"/>
      <c r="AS66" s="1002"/>
      <c r="AT66" s="1003"/>
      <c r="AU66" s="1001" t="s">
        <v>418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574</v>
      </c>
      <c r="C68" s="986"/>
      <c r="D68" s="986"/>
      <c r="E68" s="986"/>
      <c r="F68" s="986"/>
      <c r="G68" s="986"/>
      <c r="H68" s="986"/>
      <c r="I68" s="986"/>
      <c r="J68" s="986"/>
      <c r="K68" s="986"/>
      <c r="L68" s="986"/>
      <c r="M68" s="986"/>
      <c r="N68" s="986"/>
      <c r="O68" s="986"/>
      <c r="P68" s="987"/>
      <c r="Q68" s="988">
        <v>10967</v>
      </c>
      <c r="R68" s="982"/>
      <c r="S68" s="982"/>
      <c r="T68" s="982"/>
      <c r="U68" s="982"/>
      <c r="V68" s="982">
        <v>10529</v>
      </c>
      <c r="W68" s="982"/>
      <c r="X68" s="982"/>
      <c r="Y68" s="982"/>
      <c r="Z68" s="982"/>
      <c r="AA68" s="982">
        <v>438</v>
      </c>
      <c r="AB68" s="982"/>
      <c r="AC68" s="982"/>
      <c r="AD68" s="982"/>
      <c r="AE68" s="982"/>
      <c r="AF68" s="982">
        <v>1412</v>
      </c>
      <c r="AG68" s="982"/>
      <c r="AH68" s="982"/>
      <c r="AI68" s="982"/>
      <c r="AJ68" s="982"/>
      <c r="AK68" s="982" t="s">
        <v>590</v>
      </c>
      <c r="AL68" s="982"/>
      <c r="AM68" s="982"/>
      <c r="AN68" s="982"/>
      <c r="AO68" s="982"/>
      <c r="AP68" s="982">
        <v>7759</v>
      </c>
      <c r="AQ68" s="982"/>
      <c r="AR68" s="982"/>
      <c r="AS68" s="982"/>
      <c r="AT68" s="982"/>
      <c r="AU68" s="982">
        <v>1852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575</v>
      </c>
      <c r="C69" s="975"/>
      <c r="D69" s="975"/>
      <c r="E69" s="975"/>
      <c r="F69" s="975"/>
      <c r="G69" s="975"/>
      <c r="H69" s="975"/>
      <c r="I69" s="975"/>
      <c r="J69" s="975"/>
      <c r="K69" s="975"/>
      <c r="L69" s="975"/>
      <c r="M69" s="975"/>
      <c r="N69" s="975"/>
      <c r="O69" s="975"/>
      <c r="P69" s="976"/>
      <c r="Q69" s="977">
        <v>1399</v>
      </c>
      <c r="R69" s="971"/>
      <c r="S69" s="971"/>
      <c r="T69" s="971"/>
      <c r="U69" s="971"/>
      <c r="V69" s="971">
        <v>1367</v>
      </c>
      <c r="W69" s="971"/>
      <c r="X69" s="971"/>
      <c r="Y69" s="971"/>
      <c r="Z69" s="971"/>
      <c r="AA69" s="971">
        <v>32</v>
      </c>
      <c r="AB69" s="971"/>
      <c r="AC69" s="971"/>
      <c r="AD69" s="971"/>
      <c r="AE69" s="971"/>
      <c r="AF69" s="971">
        <v>32</v>
      </c>
      <c r="AG69" s="971"/>
      <c r="AH69" s="971"/>
      <c r="AI69" s="971"/>
      <c r="AJ69" s="971"/>
      <c r="AK69" s="971" t="s">
        <v>590</v>
      </c>
      <c r="AL69" s="971"/>
      <c r="AM69" s="971"/>
      <c r="AN69" s="971"/>
      <c r="AO69" s="971"/>
      <c r="AP69" s="971">
        <v>459</v>
      </c>
      <c r="AQ69" s="971"/>
      <c r="AR69" s="971"/>
      <c r="AS69" s="971"/>
      <c r="AT69" s="971"/>
      <c r="AU69" s="971">
        <v>227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t="s">
        <v>576</v>
      </c>
      <c r="C70" s="975"/>
      <c r="D70" s="975"/>
      <c r="E70" s="975"/>
      <c r="F70" s="975"/>
      <c r="G70" s="975"/>
      <c r="H70" s="975"/>
      <c r="I70" s="975"/>
      <c r="J70" s="975"/>
      <c r="K70" s="975"/>
      <c r="L70" s="975"/>
      <c r="M70" s="975"/>
      <c r="N70" s="975"/>
      <c r="O70" s="975"/>
      <c r="P70" s="976"/>
      <c r="Q70" s="977">
        <v>510</v>
      </c>
      <c r="R70" s="971"/>
      <c r="S70" s="971"/>
      <c r="T70" s="971"/>
      <c r="U70" s="971"/>
      <c r="V70" s="971">
        <v>463</v>
      </c>
      <c r="W70" s="971"/>
      <c r="X70" s="971"/>
      <c r="Y70" s="971"/>
      <c r="Z70" s="971"/>
      <c r="AA70" s="971">
        <v>47</v>
      </c>
      <c r="AB70" s="971"/>
      <c r="AC70" s="971"/>
      <c r="AD70" s="971"/>
      <c r="AE70" s="971"/>
      <c r="AF70" s="971">
        <v>47</v>
      </c>
      <c r="AG70" s="971"/>
      <c r="AH70" s="971"/>
      <c r="AI70" s="971"/>
      <c r="AJ70" s="971"/>
      <c r="AK70" s="971" t="s">
        <v>590</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t="s">
        <v>577</v>
      </c>
      <c r="C71" s="975"/>
      <c r="D71" s="975"/>
      <c r="E71" s="975"/>
      <c r="F71" s="975"/>
      <c r="G71" s="975"/>
      <c r="H71" s="975"/>
      <c r="I71" s="975"/>
      <c r="J71" s="975"/>
      <c r="K71" s="975"/>
      <c r="L71" s="975"/>
      <c r="M71" s="975"/>
      <c r="N71" s="975"/>
      <c r="O71" s="975"/>
      <c r="P71" s="976"/>
      <c r="Q71" s="977">
        <v>109501</v>
      </c>
      <c r="R71" s="971"/>
      <c r="S71" s="971"/>
      <c r="T71" s="971"/>
      <c r="U71" s="971"/>
      <c r="V71" s="971">
        <v>107372</v>
      </c>
      <c r="W71" s="971"/>
      <c r="X71" s="971"/>
      <c r="Y71" s="971"/>
      <c r="Z71" s="971"/>
      <c r="AA71" s="971">
        <v>2129</v>
      </c>
      <c r="AB71" s="971"/>
      <c r="AC71" s="971"/>
      <c r="AD71" s="971"/>
      <c r="AE71" s="971"/>
      <c r="AF71" s="971">
        <v>2129</v>
      </c>
      <c r="AG71" s="971"/>
      <c r="AH71" s="971"/>
      <c r="AI71" s="971"/>
      <c r="AJ71" s="971"/>
      <c r="AK71" s="971">
        <v>311</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t="s">
        <v>578</v>
      </c>
      <c r="C72" s="975"/>
      <c r="D72" s="975"/>
      <c r="E72" s="975"/>
      <c r="F72" s="975"/>
      <c r="G72" s="975"/>
      <c r="H72" s="975"/>
      <c r="I72" s="975"/>
      <c r="J72" s="975"/>
      <c r="K72" s="975"/>
      <c r="L72" s="975"/>
      <c r="M72" s="975"/>
      <c r="N72" s="975"/>
      <c r="O72" s="975"/>
      <c r="P72" s="976"/>
      <c r="Q72" s="977">
        <v>4641</v>
      </c>
      <c r="R72" s="971"/>
      <c r="S72" s="971"/>
      <c r="T72" s="971"/>
      <c r="U72" s="971"/>
      <c r="V72" s="971">
        <v>3399</v>
      </c>
      <c r="W72" s="971"/>
      <c r="X72" s="971"/>
      <c r="Y72" s="971"/>
      <c r="Z72" s="971"/>
      <c r="AA72" s="971">
        <v>1242</v>
      </c>
      <c r="AB72" s="971"/>
      <c r="AC72" s="971"/>
      <c r="AD72" s="971"/>
      <c r="AE72" s="971"/>
      <c r="AF72" s="971">
        <v>1242</v>
      </c>
      <c r="AG72" s="971"/>
      <c r="AH72" s="971"/>
      <c r="AI72" s="971"/>
      <c r="AJ72" s="971"/>
      <c r="AK72" s="971" t="s">
        <v>590</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t="s">
        <v>579</v>
      </c>
      <c r="C73" s="975"/>
      <c r="D73" s="975"/>
      <c r="E73" s="975"/>
      <c r="F73" s="975"/>
      <c r="G73" s="975"/>
      <c r="H73" s="975"/>
      <c r="I73" s="975"/>
      <c r="J73" s="975"/>
      <c r="K73" s="975"/>
      <c r="L73" s="975"/>
      <c r="M73" s="975"/>
      <c r="N73" s="975"/>
      <c r="O73" s="975"/>
      <c r="P73" s="976"/>
      <c r="Q73" s="977">
        <v>92</v>
      </c>
      <c r="R73" s="971"/>
      <c r="S73" s="971"/>
      <c r="T73" s="971"/>
      <c r="U73" s="971"/>
      <c r="V73" s="971">
        <v>90</v>
      </c>
      <c r="W73" s="971"/>
      <c r="X73" s="971"/>
      <c r="Y73" s="971"/>
      <c r="Z73" s="971"/>
      <c r="AA73" s="971">
        <v>3</v>
      </c>
      <c r="AB73" s="971"/>
      <c r="AC73" s="971"/>
      <c r="AD73" s="971"/>
      <c r="AE73" s="971"/>
      <c r="AF73" s="971">
        <v>3</v>
      </c>
      <c r="AG73" s="971"/>
      <c r="AH73" s="971"/>
      <c r="AI73" s="971"/>
      <c r="AJ73" s="971"/>
      <c r="AK73" s="971">
        <v>20</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t="s">
        <v>580</v>
      </c>
      <c r="C74" s="975"/>
      <c r="D74" s="975"/>
      <c r="E74" s="975"/>
      <c r="F74" s="975"/>
      <c r="G74" s="975"/>
      <c r="H74" s="975"/>
      <c r="I74" s="975"/>
      <c r="J74" s="975"/>
      <c r="K74" s="975"/>
      <c r="L74" s="975"/>
      <c r="M74" s="975"/>
      <c r="N74" s="975"/>
      <c r="O74" s="975"/>
      <c r="P74" s="976"/>
      <c r="Q74" s="977">
        <v>111</v>
      </c>
      <c r="R74" s="971"/>
      <c r="S74" s="971"/>
      <c r="T74" s="971"/>
      <c r="U74" s="971"/>
      <c r="V74" s="971">
        <v>108</v>
      </c>
      <c r="W74" s="971"/>
      <c r="X74" s="971"/>
      <c r="Y74" s="971"/>
      <c r="Z74" s="971"/>
      <c r="AA74" s="971">
        <v>4</v>
      </c>
      <c r="AB74" s="971"/>
      <c r="AC74" s="971"/>
      <c r="AD74" s="971"/>
      <c r="AE74" s="971"/>
      <c r="AF74" s="971">
        <v>4</v>
      </c>
      <c r="AG74" s="971"/>
      <c r="AH74" s="971"/>
      <c r="AI74" s="971"/>
      <c r="AJ74" s="971"/>
      <c r="AK74" s="971" t="s">
        <v>590</v>
      </c>
      <c r="AL74" s="971"/>
      <c r="AM74" s="971"/>
      <c r="AN74" s="971"/>
      <c r="AO74" s="971"/>
      <c r="AP74" s="971" t="s">
        <v>583</v>
      </c>
      <c r="AQ74" s="971"/>
      <c r="AR74" s="971"/>
      <c r="AS74" s="971"/>
      <c r="AT74" s="971"/>
      <c r="AU74" s="971" t="s">
        <v>583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t="s">
        <v>581</v>
      </c>
      <c r="C75" s="975"/>
      <c r="D75" s="975"/>
      <c r="E75" s="975"/>
      <c r="F75" s="975"/>
      <c r="G75" s="975"/>
      <c r="H75" s="975"/>
      <c r="I75" s="975"/>
      <c r="J75" s="975"/>
      <c r="K75" s="975"/>
      <c r="L75" s="975"/>
      <c r="M75" s="975"/>
      <c r="N75" s="975"/>
      <c r="O75" s="975"/>
      <c r="P75" s="976"/>
      <c r="Q75" s="978">
        <v>1475</v>
      </c>
      <c r="R75" s="979"/>
      <c r="S75" s="979"/>
      <c r="T75" s="979"/>
      <c r="U75" s="980"/>
      <c r="V75" s="981">
        <v>1474</v>
      </c>
      <c r="W75" s="979"/>
      <c r="X75" s="979"/>
      <c r="Y75" s="979"/>
      <c r="Z75" s="980"/>
      <c r="AA75" s="981">
        <v>2</v>
      </c>
      <c r="AB75" s="979"/>
      <c r="AC75" s="979"/>
      <c r="AD75" s="979"/>
      <c r="AE75" s="980"/>
      <c r="AF75" s="981">
        <v>2</v>
      </c>
      <c r="AG75" s="979"/>
      <c r="AH75" s="979"/>
      <c r="AI75" s="979"/>
      <c r="AJ75" s="980"/>
      <c r="AK75" s="981">
        <v>655</v>
      </c>
      <c r="AL75" s="979"/>
      <c r="AM75" s="979"/>
      <c r="AN75" s="979"/>
      <c r="AO75" s="980"/>
      <c r="AP75" s="981" t="s">
        <v>583</v>
      </c>
      <c r="AQ75" s="979"/>
      <c r="AR75" s="979"/>
      <c r="AS75" s="979"/>
      <c r="AT75" s="980"/>
      <c r="AU75" s="981" t="s">
        <v>583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t="s">
        <v>582</v>
      </c>
      <c r="C76" s="975"/>
      <c r="D76" s="975"/>
      <c r="E76" s="975"/>
      <c r="F76" s="975"/>
      <c r="G76" s="975"/>
      <c r="H76" s="975"/>
      <c r="I76" s="975"/>
      <c r="J76" s="975"/>
      <c r="K76" s="975"/>
      <c r="L76" s="975"/>
      <c r="M76" s="975"/>
      <c r="N76" s="975"/>
      <c r="O76" s="975"/>
      <c r="P76" s="976"/>
      <c r="Q76" s="978">
        <v>6962</v>
      </c>
      <c r="R76" s="979"/>
      <c r="S76" s="979"/>
      <c r="T76" s="979"/>
      <c r="U76" s="980"/>
      <c r="V76" s="981">
        <v>6705</v>
      </c>
      <c r="W76" s="979"/>
      <c r="X76" s="979"/>
      <c r="Y76" s="979"/>
      <c r="Z76" s="980"/>
      <c r="AA76" s="981">
        <v>258</v>
      </c>
      <c r="AB76" s="979"/>
      <c r="AC76" s="979"/>
      <c r="AD76" s="979"/>
      <c r="AE76" s="980"/>
      <c r="AF76" s="981">
        <v>248</v>
      </c>
      <c r="AG76" s="979"/>
      <c r="AH76" s="979"/>
      <c r="AI76" s="979"/>
      <c r="AJ76" s="980"/>
      <c r="AK76" s="981" t="s">
        <v>590</v>
      </c>
      <c r="AL76" s="979"/>
      <c r="AM76" s="979"/>
      <c r="AN76" s="979"/>
      <c r="AO76" s="980"/>
      <c r="AP76" s="981">
        <v>6418</v>
      </c>
      <c r="AQ76" s="979"/>
      <c r="AR76" s="979"/>
      <c r="AS76" s="979"/>
      <c r="AT76" s="980"/>
      <c r="AU76" s="981">
        <v>3364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390</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5117</v>
      </c>
      <c r="AG88" s="959"/>
      <c r="AH88" s="959"/>
      <c r="AI88" s="959"/>
      <c r="AJ88" s="959"/>
      <c r="AK88" s="963"/>
      <c r="AL88" s="963"/>
      <c r="AM88" s="963"/>
      <c r="AN88" s="963"/>
      <c r="AO88" s="963"/>
      <c r="AP88" s="959">
        <v>14636</v>
      </c>
      <c r="AQ88" s="959"/>
      <c r="AR88" s="959"/>
      <c r="AS88" s="959"/>
      <c r="AT88" s="959"/>
      <c r="AU88" s="959">
        <v>5443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82</v>
      </c>
      <c r="CS102" s="953"/>
      <c r="CT102" s="953"/>
      <c r="CU102" s="953"/>
      <c r="CV102" s="954"/>
      <c r="CW102" s="952">
        <v>78</v>
      </c>
      <c r="CX102" s="953"/>
      <c r="CY102" s="953"/>
      <c r="CZ102" s="953"/>
      <c r="DA102" s="954"/>
      <c r="DB102" s="952" t="s">
        <v>584</v>
      </c>
      <c r="DC102" s="953"/>
      <c r="DD102" s="953"/>
      <c r="DE102" s="953"/>
      <c r="DF102" s="954"/>
      <c r="DG102" s="952" t="s">
        <v>584</v>
      </c>
      <c r="DH102" s="953"/>
      <c r="DI102" s="953"/>
      <c r="DJ102" s="953"/>
      <c r="DK102" s="954"/>
      <c r="DL102" s="952" t="s">
        <v>584</v>
      </c>
      <c r="DM102" s="953"/>
      <c r="DN102" s="953"/>
      <c r="DO102" s="953"/>
      <c r="DP102" s="954"/>
      <c r="DQ102" s="952" t="s">
        <v>584</v>
      </c>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2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1722928</v>
      </c>
      <c r="AB110" s="889"/>
      <c r="AC110" s="889"/>
      <c r="AD110" s="889"/>
      <c r="AE110" s="890"/>
      <c r="AF110" s="891">
        <v>1733764</v>
      </c>
      <c r="AG110" s="889"/>
      <c r="AH110" s="889"/>
      <c r="AI110" s="889"/>
      <c r="AJ110" s="890"/>
      <c r="AK110" s="891">
        <v>1719558</v>
      </c>
      <c r="AL110" s="889"/>
      <c r="AM110" s="889"/>
      <c r="AN110" s="889"/>
      <c r="AO110" s="890"/>
      <c r="AP110" s="892">
        <v>21.7</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15922381</v>
      </c>
      <c r="BR110" s="842"/>
      <c r="BS110" s="842"/>
      <c r="BT110" s="842"/>
      <c r="BU110" s="842"/>
      <c r="BV110" s="842">
        <v>15825768</v>
      </c>
      <c r="BW110" s="842"/>
      <c r="BX110" s="842"/>
      <c r="BY110" s="842"/>
      <c r="BZ110" s="842"/>
      <c r="CA110" s="842">
        <v>15084365</v>
      </c>
      <c r="CB110" s="842"/>
      <c r="CC110" s="842"/>
      <c r="CD110" s="842"/>
      <c r="CE110" s="842"/>
      <c r="CF110" s="866">
        <v>190.1</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129</v>
      </c>
      <c r="DM110" s="842"/>
      <c r="DN110" s="842"/>
      <c r="DO110" s="842"/>
      <c r="DP110" s="842"/>
      <c r="DQ110" s="842" t="s">
        <v>129</v>
      </c>
      <c r="DR110" s="842"/>
      <c r="DS110" s="842"/>
      <c r="DT110" s="842"/>
      <c r="DU110" s="842"/>
      <c r="DV110" s="843" t="s">
        <v>436</v>
      </c>
      <c r="DW110" s="843"/>
      <c r="DX110" s="843"/>
      <c r="DY110" s="843"/>
      <c r="DZ110" s="844"/>
    </row>
    <row r="111" spans="1:131" s="230" customFormat="1" ht="26.25" customHeight="1" x14ac:dyDescent="0.2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436</v>
      </c>
      <c r="BW111" s="817"/>
      <c r="BX111" s="817"/>
      <c r="BY111" s="817"/>
      <c r="BZ111" s="817"/>
      <c r="CA111" s="817" t="s">
        <v>436</v>
      </c>
      <c r="CB111" s="817"/>
      <c r="CC111" s="817"/>
      <c r="CD111" s="817"/>
      <c r="CE111" s="817"/>
      <c r="CF111" s="875" t="s">
        <v>129</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436</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2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9668045</v>
      </c>
      <c r="BR112" s="817"/>
      <c r="BS112" s="817"/>
      <c r="BT112" s="817"/>
      <c r="BU112" s="817"/>
      <c r="BV112" s="817">
        <v>9107404</v>
      </c>
      <c r="BW112" s="817"/>
      <c r="BX112" s="817"/>
      <c r="BY112" s="817"/>
      <c r="BZ112" s="817"/>
      <c r="CA112" s="817">
        <v>7850505</v>
      </c>
      <c r="CB112" s="817"/>
      <c r="CC112" s="817"/>
      <c r="CD112" s="817"/>
      <c r="CE112" s="817"/>
      <c r="CF112" s="875">
        <v>99</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436</v>
      </c>
      <c r="DM112" s="817"/>
      <c r="DN112" s="817"/>
      <c r="DO112" s="817"/>
      <c r="DP112" s="817"/>
      <c r="DQ112" s="817" t="s">
        <v>129</v>
      </c>
      <c r="DR112" s="817"/>
      <c r="DS112" s="817"/>
      <c r="DT112" s="817"/>
      <c r="DU112" s="817"/>
      <c r="DV112" s="794" t="s">
        <v>442</v>
      </c>
      <c r="DW112" s="794"/>
      <c r="DX112" s="794"/>
      <c r="DY112" s="794"/>
      <c r="DZ112" s="795"/>
    </row>
    <row r="113" spans="1:130" s="230" customFormat="1" ht="26.25" customHeight="1" x14ac:dyDescent="0.2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765183</v>
      </c>
      <c r="AB113" s="919"/>
      <c r="AC113" s="919"/>
      <c r="AD113" s="919"/>
      <c r="AE113" s="920"/>
      <c r="AF113" s="921">
        <v>726877</v>
      </c>
      <c r="AG113" s="919"/>
      <c r="AH113" s="919"/>
      <c r="AI113" s="919"/>
      <c r="AJ113" s="920"/>
      <c r="AK113" s="921">
        <v>580326</v>
      </c>
      <c r="AL113" s="919"/>
      <c r="AM113" s="919"/>
      <c r="AN113" s="919"/>
      <c r="AO113" s="920"/>
      <c r="AP113" s="922">
        <v>7.3</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2208078</v>
      </c>
      <c r="BR113" s="817"/>
      <c r="BS113" s="817"/>
      <c r="BT113" s="817"/>
      <c r="BU113" s="817"/>
      <c r="BV113" s="817">
        <v>3025295</v>
      </c>
      <c r="BW113" s="817"/>
      <c r="BX113" s="817"/>
      <c r="BY113" s="817"/>
      <c r="BZ113" s="817"/>
      <c r="CA113" s="817">
        <v>5442892</v>
      </c>
      <c r="CB113" s="817"/>
      <c r="CC113" s="817"/>
      <c r="CD113" s="817"/>
      <c r="CE113" s="817"/>
      <c r="CF113" s="875">
        <v>68.599999999999994</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442</v>
      </c>
      <c r="DM113" s="780"/>
      <c r="DN113" s="780"/>
      <c r="DO113" s="780"/>
      <c r="DP113" s="781"/>
      <c r="DQ113" s="782" t="s">
        <v>129</v>
      </c>
      <c r="DR113" s="780"/>
      <c r="DS113" s="780"/>
      <c r="DT113" s="780"/>
      <c r="DU113" s="781"/>
      <c r="DV113" s="824" t="s">
        <v>436</v>
      </c>
      <c r="DW113" s="825"/>
      <c r="DX113" s="825"/>
      <c r="DY113" s="825"/>
      <c r="DZ113" s="826"/>
    </row>
    <row r="114" spans="1:130" s="230" customFormat="1" ht="26.25" customHeight="1" x14ac:dyDescent="0.2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415162</v>
      </c>
      <c r="AB114" s="780"/>
      <c r="AC114" s="780"/>
      <c r="AD114" s="780"/>
      <c r="AE114" s="781"/>
      <c r="AF114" s="782">
        <v>413371</v>
      </c>
      <c r="AG114" s="780"/>
      <c r="AH114" s="780"/>
      <c r="AI114" s="780"/>
      <c r="AJ114" s="781"/>
      <c r="AK114" s="782">
        <v>449753</v>
      </c>
      <c r="AL114" s="780"/>
      <c r="AM114" s="780"/>
      <c r="AN114" s="780"/>
      <c r="AO114" s="781"/>
      <c r="AP114" s="824">
        <v>5.7</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2980719</v>
      </c>
      <c r="BR114" s="817"/>
      <c r="BS114" s="817"/>
      <c r="BT114" s="817"/>
      <c r="BU114" s="817"/>
      <c r="BV114" s="817">
        <v>2966601</v>
      </c>
      <c r="BW114" s="817"/>
      <c r="BX114" s="817"/>
      <c r="BY114" s="817"/>
      <c r="BZ114" s="817"/>
      <c r="CA114" s="817">
        <v>2970326</v>
      </c>
      <c r="CB114" s="817"/>
      <c r="CC114" s="817"/>
      <c r="CD114" s="817"/>
      <c r="CE114" s="817"/>
      <c r="CF114" s="875">
        <v>37.4</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436</v>
      </c>
      <c r="AG115" s="919"/>
      <c r="AH115" s="919"/>
      <c r="AI115" s="919"/>
      <c r="AJ115" s="920"/>
      <c r="AK115" s="921" t="s">
        <v>129</v>
      </c>
      <c r="AL115" s="919"/>
      <c r="AM115" s="919"/>
      <c r="AN115" s="919"/>
      <c r="AO115" s="920"/>
      <c r="AP115" s="922" t="s">
        <v>436</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436</v>
      </c>
      <c r="BW115" s="817"/>
      <c r="BX115" s="817"/>
      <c r="BY115" s="817"/>
      <c r="BZ115" s="817"/>
      <c r="CA115" s="817" t="s">
        <v>129</v>
      </c>
      <c r="CB115" s="817"/>
      <c r="CC115" s="817"/>
      <c r="CD115" s="817"/>
      <c r="CE115" s="817"/>
      <c r="CF115" s="875" t="s">
        <v>129</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436</v>
      </c>
      <c r="DM115" s="780"/>
      <c r="DN115" s="780"/>
      <c r="DO115" s="780"/>
      <c r="DP115" s="781"/>
      <c r="DQ115" s="782" t="s">
        <v>436</v>
      </c>
      <c r="DR115" s="780"/>
      <c r="DS115" s="780"/>
      <c r="DT115" s="780"/>
      <c r="DU115" s="781"/>
      <c r="DV115" s="824" t="s">
        <v>129</v>
      </c>
      <c r="DW115" s="825"/>
      <c r="DX115" s="825"/>
      <c r="DY115" s="825"/>
      <c r="DZ115" s="826"/>
    </row>
    <row r="116" spans="1:130" s="230" customFormat="1" ht="26.25" customHeight="1" x14ac:dyDescent="0.2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436</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442</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442</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2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2903273</v>
      </c>
      <c r="AB117" s="903"/>
      <c r="AC117" s="903"/>
      <c r="AD117" s="903"/>
      <c r="AE117" s="904"/>
      <c r="AF117" s="905">
        <v>2874012</v>
      </c>
      <c r="AG117" s="903"/>
      <c r="AH117" s="903"/>
      <c r="AI117" s="903"/>
      <c r="AJ117" s="904"/>
      <c r="AK117" s="905">
        <v>2749637</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436</v>
      </c>
      <c r="BW117" s="817"/>
      <c r="BX117" s="817"/>
      <c r="BY117" s="817"/>
      <c r="BZ117" s="817"/>
      <c r="CA117" s="817" t="s">
        <v>436</v>
      </c>
      <c r="CB117" s="817"/>
      <c r="CC117" s="817"/>
      <c r="CD117" s="817"/>
      <c r="CE117" s="817"/>
      <c r="CF117" s="875" t="s">
        <v>129</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436</v>
      </c>
      <c r="DH117" s="780"/>
      <c r="DI117" s="780"/>
      <c r="DJ117" s="780"/>
      <c r="DK117" s="781"/>
      <c r="DL117" s="782" t="s">
        <v>436</v>
      </c>
      <c r="DM117" s="780"/>
      <c r="DN117" s="780"/>
      <c r="DO117" s="780"/>
      <c r="DP117" s="781"/>
      <c r="DQ117" s="782" t="s">
        <v>436</v>
      </c>
      <c r="DR117" s="780"/>
      <c r="DS117" s="780"/>
      <c r="DT117" s="780"/>
      <c r="DU117" s="781"/>
      <c r="DV117" s="824" t="s">
        <v>129</v>
      </c>
      <c r="DW117" s="825"/>
      <c r="DX117" s="825"/>
      <c r="DY117" s="825"/>
      <c r="DZ117" s="826"/>
    </row>
    <row r="118" spans="1:130" s="230" customFormat="1" ht="26.25" customHeight="1" x14ac:dyDescent="0.2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436</v>
      </c>
      <c r="BW118" s="845"/>
      <c r="BX118" s="845"/>
      <c r="BY118" s="845"/>
      <c r="BZ118" s="845"/>
      <c r="CA118" s="845" t="s">
        <v>129</v>
      </c>
      <c r="CB118" s="845"/>
      <c r="CC118" s="845"/>
      <c r="CD118" s="845"/>
      <c r="CE118" s="845"/>
      <c r="CF118" s="875" t="s">
        <v>436</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436</v>
      </c>
      <c r="AB119" s="889"/>
      <c r="AC119" s="889"/>
      <c r="AD119" s="889"/>
      <c r="AE119" s="890"/>
      <c r="AF119" s="891" t="s">
        <v>129</v>
      </c>
      <c r="AG119" s="889"/>
      <c r="AH119" s="889"/>
      <c r="AI119" s="889"/>
      <c r="AJ119" s="890"/>
      <c r="AK119" s="891" t="s">
        <v>436</v>
      </c>
      <c r="AL119" s="889"/>
      <c r="AM119" s="889"/>
      <c r="AN119" s="889"/>
      <c r="AO119" s="890"/>
      <c r="AP119" s="892" t="s">
        <v>436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462</v>
      </c>
      <c r="BP119" s="878"/>
      <c r="BQ119" s="879">
        <v>30779223</v>
      </c>
      <c r="BR119" s="845"/>
      <c r="BS119" s="845"/>
      <c r="BT119" s="845"/>
      <c r="BU119" s="845"/>
      <c r="BV119" s="845">
        <v>30925068</v>
      </c>
      <c r="BW119" s="845"/>
      <c r="BX119" s="845"/>
      <c r="BY119" s="845"/>
      <c r="BZ119" s="845"/>
      <c r="CA119" s="845">
        <v>31348088</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3180824</v>
      </c>
      <c r="BR120" s="842"/>
      <c r="BS120" s="842"/>
      <c r="BT120" s="842"/>
      <c r="BU120" s="842"/>
      <c r="BV120" s="842">
        <v>3892305</v>
      </c>
      <c r="BW120" s="842"/>
      <c r="BX120" s="842"/>
      <c r="BY120" s="842"/>
      <c r="BZ120" s="842"/>
      <c r="CA120" s="842">
        <v>4299384</v>
      </c>
      <c r="CB120" s="842"/>
      <c r="CC120" s="842"/>
      <c r="CD120" s="842"/>
      <c r="CE120" s="842"/>
      <c r="CF120" s="866">
        <v>54.2</v>
      </c>
      <c r="CG120" s="867"/>
      <c r="CH120" s="867"/>
      <c r="CI120" s="867"/>
      <c r="CJ120" s="867"/>
      <c r="CK120" s="868" t="s">
        <v>466</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8064255</v>
      </c>
      <c r="DH120" s="842"/>
      <c r="DI120" s="842"/>
      <c r="DJ120" s="842"/>
      <c r="DK120" s="842"/>
      <c r="DL120" s="842">
        <v>7661754</v>
      </c>
      <c r="DM120" s="842"/>
      <c r="DN120" s="842"/>
      <c r="DO120" s="842"/>
      <c r="DP120" s="842"/>
      <c r="DQ120" s="842">
        <v>6514273</v>
      </c>
      <c r="DR120" s="842"/>
      <c r="DS120" s="842"/>
      <c r="DT120" s="842"/>
      <c r="DU120" s="842"/>
      <c r="DV120" s="843">
        <v>82.1</v>
      </c>
      <c r="DW120" s="843"/>
      <c r="DX120" s="843"/>
      <c r="DY120" s="843"/>
      <c r="DZ120" s="844"/>
    </row>
    <row r="121" spans="1:130" s="230" customFormat="1" ht="26.25" customHeight="1" x14ac:dyDescent="0.2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1407840</v>
      </c>
      <c r="BR121" s="817"/>
      <c r="BS121" s="817"/>
      <c r="BT121" s="817"/>
      <c r="BU121" s="817"/>
      <c r="BV121" s="817">
        <v>1350868</v>
      </c>
      <c r="BW121" s="817"/>
      <c r="BX121" s="817"/>
      <c r="BY121" s="817"/>
      <c r="BZ121" s="817"/>
      <c r="CA121" s="817">
        <v>1310433</v>
      </c>
      <c r="CB121" s="817"/>
      <c r="CC121" s="817"/>
      <c r="CD121" s="817"/>
      <c r="CE121" s="817"/>
      <c r="CF121" s="875">
        <v>16.5</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1518050</v>
      </c>
      <c r="DH121" s="817"/>
      <c r="DI121" s="817"/>
      <c r="DJ121" s="817"/>
      <c r="DK121" s="817"/>
      <c r="DL121" s="817">
        <v>1365053</v>
      </c>
      <c r="DM121" s="817"/>
      <c r="DN121" s="817"/>
      <c r="DO121" s="817"/>
      <c r="DP121" s="817"/>
      <c r="DQ121" s="817">
        <v>1262854</v>
      </c>
      <c r="DR121" s="817"/>
      <c r="DS121" s="817"/>
      <c r="DT121" s="817"/>
      <c r="DU121" s="817"/>
      <c r="DV121" s="794">
        <v>15.9</v>
      </c>
      <c r="DW121" s="794"/>
      <c r="DX121" s="794"/>
      <c r="DY121" s="794"/>
      <c r="DZ121" s="795"/>
    </row>
    <row r="122" spans="1:130" s="230" customFormat="1" ht="26.25" customHeight="1" x14ac:dyDescent="0.2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436</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18078216</v>
      </c>
      <c r="BR122" s="845"/>
      <c r="BS122" s="845"/>
      <c r="BT122" s="845"/>
      <c r="BU122" s="845"/>
      <c r="BV122" s="845">
        <v>17406509</v>
      </c>
      <c r="BW122" s="845"/>
      <c r="BX122" s="845"/>
      <c r="BY122" s="845"/>
      <c r="BZ122" s="845"/>
      <c r="CA122" s="845">
        <v>17343823</v>
      </c>
      <c r="CB122" s="845"/>
      <c r="CC122" s="845"/>
      <c r="CD122" s="845"/>
      <c r="CE122" s="845"/>
      <c r="CF122" s="846">
        <v>218.6</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60754</v>
      </c>
      <c r="DH122" s="817"/>
      <c r="DI122" s="817"/>
      <c r="DJ122" s="817"/>
      <c r="DK122" s="817"/>
      <c r="DL122" s="817">
        <v>54858</v>
      </c>
      <c r="DM122" s="817"/>
      <c r="DN122" s="817"/>
      <c r="DO122" s="817"/>
      <c r="DP122" s="817"/>
      <c r="DQ122" s="817">
        <v>47006</v>
      </c>
      <c r="DR122" s="817"/>
      <c r="DS122" s="817"/>
      <c r="DT122" s="817"/>
      <c r="DU122" s="817"/>
      <c r="DV122" s="794">
        <v>0.6</v>
      </c>
      <c r="DW122" s="794"/>
      <c r="DX122" s="794"/>
      <c r="DY122" s="794"/>
      <c r="DZ122" s="795"/>
    </row>
    <row r="123" spans="1:130" s="230" customFormat="1" ht="26.25" customHeight="1" x14ac:dyDescent="0.2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436</v>
      </c>
      <c r="AG123" s="780"/>
      <c r="AH123" s="780"/>
      <c r="AI123" s="780"/>
      <c r="AJ123" s="781"/>
      <c r="AK123" s="782" t="s">
        <v>129</v>
      </c>
      <c r="AL123" s="780"/>
      <c r="AM123" s="780"/>
      <c r="AN123" s="780"/>
      <c r="AO123" s="781"/>
      <c r="AP123" s="824" t="s">
        <v>436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470</v>
      </c>
      <c r="BP123" s="878"/>
      <c r="BQ123" s="832">
        <v>22666880</v>
      </c>
      <c r="BR123" s="833"/>
      <c r="BS123" s="833"/>
      <c r="BT123" s="833"/>
      <c r="BU123" s="833"/>
      <c r="BV123" s="833">
        <v>22649682</v>
      </c>
      <c r="BW123" s="833"/>
      <c r="BX123" s="833"/>
      <c r="BY123" s="833"/>
      <c r="BZ123" s="833"/>
      <c r="CA123" s="833">
        <v>22953640</v>
      </c>
      <c r="CB123" s="833"/>
      <c r="CC123" s="833"/>
      <c r="CD123" s="833"/>
      <c r="CE123" s="833"/>
      <c r="CF123" s="748"/>
      <c r="CG123" s="749"/>
      <c r="CH123" s="749"/>
      <c r="CI123" s="749"/>
      <c r="CJ123" s="834"/>
      <c r="CK123" s="869"/>
      <c r="CL123" s="855"/>
      <c r="CM123" s="855"/>
      <c r="CN123" s="855"/>
      <c r="CO123" s="856"/>
      <c r="CP123" s="835" t="s">
        <v>405</v>
      </c>
      <c r="CQ123" s="836"/>
      <c r="CR123" s="836"/>
      <c r="CS123" s="836"/>
      <c r="CT123" s="836"/>
      <c r="CU123" s="836"/>
      <c r="CV123" s="836"/>
      <c r="CW123" s="836"/>
      <c r="CX123" s="836"/>
      <c r="CY123" s="836"/>
      <c r="CZ123" s="836"/>
      <c r="DA123" s="836"/>
      <c r="DB123" s="836"/>
      <c r="DC123" s="836"/>
      <c r="DD123" s="836"/>
      <c r="DE123" s="836"/>
      <c r="DF123" s="837"/>
      <c r="DG123" s="779">
        <v>24986</v>
      </c>
      <c r="DH123" s="780"/>
      <c r="DI123" s="780"/>
      <c r="DJ123" s="780"/>
      <c r="DK123" s="781"/>
      <c r="DL123" s="782">
        <v>25739</v>
      </c>
      <c r="DM123" s="780"/>
      <c r="DN123" s="780"/>
      <c r="DO123" s="780"/>
      <c r="DP123" s="781"/>
      <c r="DQ123" s="782">
        <v>26372</v>
      </c>
      <c r="DR123" s="780"/>
      <c r="DS123" s="780"/>
      <c r="DT123" s="780"/>
      <c r="DU123" s="781"/>
      <c r="DV123" s="824">
        <v>0.3</v>
      </c>
      <c r="DW123" s="825"/>
      <c r="DX123" s="825"/>
      <c r="DY123" s="825"/>
      <c r="DZ123" s="826"/>
    </row>
    <row r="124" spans="1:130" s="230" customFormat="1" ht="26.25" customHeight="1" thickBot="1" x14ac:dyDescent="0.3">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104.3</v>
      </c>
      <c r="BR124" s="831"/>
      <c r="BS124" s="831"/>
      <c r="BT124" s="831"/>
      <c r="BU124" s="831"/>
      <c r="BV124" s="831">
        <v>102.7</v>
      </c>
      <c r="BW124" s="831"/>
      <c r="BX124" s="831"/>
      <c r="BY124" s="831"/>
      <c r="BZ124" s="831"/>
      <c r="CA124" s="831">
        <v>105.8</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436</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436</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3">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436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436</v>
      </c>
      <c r="DH126" s="817"/>
      <c r="DI126" s="817"/>
      <c r="DJ126" s="817"/>
      <c r="DK126" s="817"/>
      <c r="DL126" s="817" t="s">
        <v>436</v>
      </c>
      <c r="DM126" s="817"/>
      <c r="DN126" s="817"/>
      <c r="DO126" s="817"/>
      <c r="DP126" s="817"/>
      <c r="DQ126" s="817" t="s">
        <v>129</v>
      </c>
      <c r="DR126" s="817"/>
      <c r="DS126" s="817"/>
      <c r="DT126" s="817"/>
      <c r="DU126" s="817"/>
      <c r="DV126" s="794" t="s">
        <v>436</v>
      </c>
      <c r="DW126" s="794"/>
      <c r="DX126" s="794"/>
      <c r="DY126" s="794"/>
      <c r="DZ126" s="795"/>
    </row>
    <row r="127" spans="1:130" s="230" customFormat="1" ht="26.25" customHeight="1" x14ac:dyDescent="0.2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3">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219348</v>
      </c>
      <c r="AB128" s="801"/>
      <c r="AC128" s="801"/>
      <c r="AD128" s="801"/>
      <c r="AE128" s="802"/>
      <c r="AF128" s="803">
        <v>208512</v>
      </c>
      <c r="AG128" s="801"/>
      <c r="AH128" s="801"/>
      <c r="AI128" s="801"/>
      <c r="AJ128" s="802"/>
      <c r="AK128" s="803">
        <v>190628</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129</v>
      </c>
      <c r="BG128" s="787"/>
      <c r="BH128" s="787"/>
      <c r="BI128" s="787"/>
      <c r="BJ128" s="787"/>
      <c r="BK128" s="787"/>
      <c r="BL128" s="810"/>
      <c r="BM128" s="786">
        <v>13.4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9577919</v>
      </c>
      <c r="AB129" s="780"/>
      <c r="AC129" s="780"/>
      <c r="AD129" s="780"/>
      <c r="AE129" s="781"/>
      <c r="AF129" s="782">
        <v>9828962</v>
      </c>
      <c r="AG129" s="780"/>
      <c r="AH129" s="780"/>
      <c r="AI129" s="780"/>
      <c r="AJ129" s="781"/>
      <c r="AK129" s="782">
        <v>9614852</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129</v>
      </c>
      <c r="BG129" s="771"/>
      <c r="BH129" s="771"/>
      <c r="BI129" s="771"/>
      <c r="BJ129" s="771"/>
      <c r="BK129" s="771"/>
      <c r="BL129" s="772"/>
      <c r="BM129" s="770">
        <v>18.399999999999999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1800352</v>
      </c>
      <c r="AB130" s="780"/>
      <c r="AC130" s="780"/>
      <c r="AD130" s="780"/>
      <c r="AE130" s="781"/>
      <c r="AF130" s="782">
        <v>1775022</v>
      </c>
      <c r="AG130" s="780"/>
      <c r="AH130" s="780"/>
      <c r="AI130" s="780"/>
      <c r="AJ130" s="781"/>
      <c r="AK130" s="782">
        <v>1681449</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11.1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7777567</v>
      </c>
      <c r="AB131" s="764"/>
      <c r="AC131" s="764"/>
      <c r="AD131" s="764"/>
      <c r="AE131" s="765"/>
      <c r="AF131" s="766">
        <v>8053940</v>
      </c>
      <c r="AG131" s="764"/>
      <c r="AH131" s="764"/>
      <c r="AI131" s="764"/>
      <c r="AJ131" s="765"/>
      <c r="AK131" s="766">
        <v>7933403</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105.8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11.36053749</v>
      </c>
      <c r="AB132" s="745"/>
      <c r="AC132" s="745"/>
      <c r="AD132" s="745"/>
      <c r="AE132" s="746"/>
      <c r="AF132" s="747">
        <v>11.05643214</v>
      </c>
      <c r="AG132" s="745"/>
      <c r="AH132" s="745"/>
      <c r="AI132" s="745"/>
      <c r="AJ132" s="746"/>
      <c r="AK132" s="747">
        <v>11.061578900000001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12</v>
      </c>
      <c r="AB133" s="724"/>
      <c r="AC133" s="724"/>
      <c r="AD133" s="724"/>
      <c r="AE133" s="725"/>
      <c r="AF133" s="723">
        <v>11.7</v>
      </c>
      <c r="AG133" s="724"/>
      <c r="AH133" s="724"/>
      <c r="AI133" s="724"/>
      <c r="AJ133" s="725"/>
      <c r="AK133" s="723">
        <v>11.1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fLVuFBsaliNmxKRnvOx49Ek1AIFsHkjrDlytCUJBLFXhZloAoyeSlF3qdhCfanuEKwvvgwXV6i/v76sDmTHVw==" saltValue="WJu1brPollvC2I2JPR1g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58E2-6230-42E3-8051-F5DB1F381388}">
  <sheetPr>
    <pageSetUpPr fitToPage="1"/>
  </sheetPr>
  <dimension ref="A1:DQ105"/>
  <sheetViews>
    <sheetView showGridLines="0" view="pageBreakPreview" topLeftCell="P46" zoomScale="85" zoomScaleNormal="85" zoomScaleSheetLayoutView="85" workbookViewId="0">
      <selection activeCell="CJ28" sqref="CJ28"/>
    </sheetView>
  </sheetViews>
  <sheetFormatPr defaultColWidth="0" defaultRowHeight="13.5" customHeight="1" zeroHeight="1" x14ac:dyDescent="0.25"/>
  <cols>
    <col min="1" max="120" width="2.7304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496</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rTwxp1l+I/ssyf1aUnYm0Xu92Kh5GTfcDyp3hyNf34uTpyXEU1C6fJCfeHw5ElnPauA/+3fyBEUMzj1+yKZtAQ==" saltValue="ol7Thb9zHjoEyiyOKYaz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X26" zoomScaleNormal="100" zoomScaleSheetLayoutView="55" workbookViewId="0"/>
  </sheetViews>
  <sheetFormatPr defaultColWidth="0" defaultRowHeight="13.5" customHeight="1" zeroHeight="1" x14ac:dyDescent="0.25"/>
  <cols>
    <col min="1" max="116" width="2.597656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AFmOvXQ7pAjIUkoDlgvFLerMy9gVEjd0StALis1cu2ciuvlNfTHEs7wWk9/+P7wqCBy8Ezcrxv1ljZMB2tnv0w==" saltValue="bDRUdm6QOQwTuqzwlXcPP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B28" sqref="AB28"/>
    </sheetView>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59765625" style="261" hidden="1" customWidth="1"/>
    <col min="53" max="16384" width="8.597656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2689883</v>
      </c>
      <c r="AP9" s="281">
        <v>94992</v>
      </c>
      <c r="AQ9" s="282">
        <v>90021</v>
      </c>
      <c r="AR9" s="283">
        <v>5.5</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410401</v>
      </c>
      <c r="AP10" s="284">
        <v>14493</v>
      </c>
      <c r="AQ10" s="285">
        <v>11562</v>
      </c>
      <c r="AR10" s="286">
        <v>25.4</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v>12646</v>
      </c>
      <c r="AP11" s="284">
        <v>447</v>
      </c>
      <c r="AQ11" s="285">
        <v>947</v>
      </c>
      <c r="AR11" s="286">
        <v>-52.8</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507</v>
      </c>
      <c r="AL12" s="1131"/>
      <c r="AM12" s="1131"/>
      <c r="AN12" s="1132"/>
      <c r="AO12" s="284">
        <v>81</v>
      </c>
      <c r="AP12" s="284">
        <v>3</v>
      </c>
      <c r="AQ12" s="285">
        <v>11</v>
      </c>
      <c r="AR12" s="286">
        <v>-72.7</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508</v>
      </c>
      <c r="AL13" s="1131"/>
      <c r="AM13" s="1131"/>
      <c r="AN13" s="1132"/>
      <c r="AO13" s="284">
        <v>86402</v>
      </c>
      <c r="AP13" s="284">
        <v>3051</v>
      </c>
      <c r="AQ13" s="285">
        <v>3606</v>
      </c>
      <c r="AR13" s="286">
        <v>-15.4</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509</v>
      </c>
      <c r="AL14" s="1131"/>
      <c r="AM14" s="1131"/>
      <c r="AN14" s="1132"/>
      <c r="AO14" s="284">
        <v>33359</v>
      </c>
      <c r="AP14" s="284">
        <v>1178</v>
      </c>
      <c r="AQ14" s="285">
        <v>1599</v>
      </c>
      <c r="AR14" s="286">
        <v>-26.3</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510</v>
      </c>
      <c r="AL15" s="1134"/>
      <c r="AM15" s="1134"/>
      <c r="AN15" s="1135"/>
      <c r="AO15" s="284">
        <v>-187408</v>
      </c>
      <c r="AP15" s="284">
        <v>-6618</v>
      </c>
      <c r="AQ15" s="285">
        <v>-6463</v>
      </c>
      <c r="AR15" s="286">
        <v>2.4</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3045364</v>
      </c>
      <c r="AP16" s="284">
        <v>107545</v>
      </c>
      <c r="AQ16" s="285">
        <v>101283</v>
      </c>
      <c r="AR16" s="286">
        <v>6.2</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515</v>
      </c>
      <c r="AL21" s="1137"/>
      <c r="AM21" s="1137"/>
      <c r="AN21" s="1138"/>
      <c r="AO21" s="297">
        <v>9.11</v>
      </c>
      <c r="AP21" s="298">
        <v>9.14</v>
      </c>
      <c r="AQ21" s="299">
        <v>-0.03</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516</v>
      </c>
      <c r="AL22" s="1137"/>
      <c r="AM22" s="1137"/>
      <c r="AN22" s="1138"/>
      <c r="AO22" s="302">
        <v>97.1</v>
      </c>
      <c r="AP22" s="303">
        <v>97.6</v>
      </c>
      <c r="AQ22" s="304">
        <v>-0.5</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29" t="s">
        <v>517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2.75" x14ac:dyDescent="0.25">
      <c r="A27" s="309"/>
      <c r="AO27" s="262"/>
      <c r="AP27" s="262"/>
      <c r="AQ27" s="262"/>
      <c r="AR27" s="262"/>
      <c r="AS27" s="262"/>
      <c r="AT27" s="262"/>
    </row>
    <row r="28" spans="1:46" ht="16.149999999999999" x14ac:dyDescent="0.2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520</v>
      </c>
      <c r="AL32" s="1121"/>
      <c r="AM32" s="1121"/>
      <c r="AN32" s="1122"/>
      <c r="AO32" s="312">
        <v>1719558</v>
      </c>
      <c r="AP32" s="312">
        <v>60725</v>
      </c>
      <c r="AQ32" s="313">
        <v>58458</v>
      </c>
      <c r="AR32" s="314">
        <v>3.9</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521</v>
      </c>
      <c r="AL33" s="1121"/>
      <c r="AM33" s="1121"/>
      <c r="AN33" s="1122"/>
      <c r="AO33" s="312" t="s">
        <v>522</v>
      </c>
      <c r="AP33" s="312" t="s">
        <v>522</v>
      </c>
      <c r="AQ33" s="313" t="s">
        <v>522</v>
      </c>
      <c r="AR33" s="314" t="s">
        <v>522</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522</v>
      </c>
      <c r="AP34" s="312" t="s">
        <v>522</v>
      </c>
      <c r="AQ34" s="313" t="s">
        <v>522</v>
      </c>
      <c r="AR34" s="314" t="s">
        <v>522</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580326</v>
      </c>
      <c r="AP35" s="312">
        <v>20494</v>
      </c>
      <c r="AQ35" s="313">
        <v>14034</v>
      </c>
      <c r="AR35" s="314">
        <v>46</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v>449753</v>
      </c>
      <c r="AP36" s="312">
        <v>15883</v>
      </c>
      <c r="AQ36" s="313">
        <v>2546</v>
      </c>
      <c r="AR36" s="314">
        <v>523.79999999999995</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t="s">
        <v>522</v>
      </c>
      <c r="AP37" s="312" t="s">
        <v>522</v>
      </c>
      <c r="AQ37" s="313">
        <v>290</v>
      </c>
      <c r="AR37" s="314" t="s">
        <v>522</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522</v>
      </c>
      <c r="AP38" s="315" t="s">
        <v>522</v>
      </c>
      <c r="AQ38" s="316">
        <v>1</v>
      </c>
      <c r="AR38" s="304" t="s">
        <v>522</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v>-190628</v>
      </c>
      <c r="AP39" s="312">
        <v>-6732</v>
      </c>
      <c r="AQ39" s="313">
        <v>-4639</v>
      </c>
      <c r="AR39" s="314">
        <v>45.1</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-1681449</v>
      </c>
      <c r="AP40" s="312">
        <v>-59379</v>
      </c>
      <c r="AQ40" s="313">
        <v>-48753</v>
      </c>
      <c r="AR40" s="314">
        <v>21.8</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877560</v>
      </c>
      <c r="AP41" s="312">
        <v>30991</v>
      </c>
      <c r="AQ41" s="313">
        <v>21939</v>
      </c>
      <c r="AR41" s="314">
        <v>41.3</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2289394</v>
      </c>
      <c r="AN51" s="334">
        <v>77902</v>
      </c>
      <c r="AO51" s="335">
        <v>-37</v>
      </c>
      <c r="AP51" s="336">
        <v>65080</v>
      </c>
      <c r="AQ51" s="337">
        <v>-10.4</v>
      </c>
      <c r="AR51" s="338">
        <v>-26.6</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738389</v>
      </c>
      <c r="AN52" s="342">
        <v>25126</v>
      </c>
      <c r="AO52" s="343">
        <v>-44.2</v>
      </c>
      <c r="AP52" s="344">
        <v>38201</v>
      </c>
      <c r="AQ52" s="345">
        <v>4.8</v>
      </c>
      <c r="AR52" s="346">
        <v>-49</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2094486</v>
      </c>
      <c r="AN53" s="334">
        <v>71754</v>
      </c>
      <c r="AO53" s="335">
        <v>-7.9</v>
      </c>
      <c r="AP53" s="336">
        <v>79288</v>
      </c>
      <c r="AQ53" s="337">
        <v>21.8</v>
      </c>
      <c r="AR53" s="338">
        <v>-29.7</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524351</v>
      </c>
      <c r="AN54" s="342">
        <v>17963</v>
      </c>
      <c r="AO54" s="343">
        <v>-28.5</v>
      </c>
      <c r="AP54" s="344">
        <v>41870</v>
      </c>
      <c r="AQ54" s="345">
        <v>9.6</v>
      </c>
      <c r="AR54" s="346">
        <v>-38.1</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2201376</v>
      </c>
      <c r="AN55" s="334">
        <v>76083</v>
      </c>
      <c r="AO55" s="335">
        <v>6</v>
      </c>
      <c r="AP55" s="336">
        <v>84962</v>
      </c>
      <c r="AQ55" s="337">
        <v>7.2</v>
      </c>
      <c r="AR55" s="338">
        <v>-1.2</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733466</v>
      </c>
      <c r="AN56" s="342">
        <v>25350</v>
      </c>
      <c r="AO56" s="343">
        <v>41.1</v>
      </c>
      <c r="AP56" s="344">
        <v>42793</v>
      </c>
      <c r="AQ56" s="345">
        <v>2.2000000000000002</v>
      </c>
      <c r="AR56" s="346">
        <v>38.9</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2913862</v>
      </c>
      <c r="AN57" s="334">
        <v>101805</v>
      </c>
      <c r="AO57" s="335">
        <v>33.799999999999997</v>
      </c>
      <c r="AP57" s="336">
        <v>71279</v>
      </c>
      <c r="AQ57" s="337">
        <v>-16.100000000000001</v>
      </c>
      <c r="AR57" s="338">
        <v>49.9</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1173270</v>
      </c>
      <c r="AN58" s="342">
        <v>40992</v>
      </c>
      <c r="AO58" s="343">
        <v>61.7</v>
      </c>
      <c r="AP58" s="344">
        <v>36731</v>
      </c>
      <c r="AQ58" s="345">
        <v>-14.2</v>
      </c>
      <c r="AR58" s="346">
        <v>75.900000000000006</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2202775</v>
      </c>
      <c r="AN59" s="334">
        <v>77790</v>
      </c>
      <c r="AO59" s="335">
        <v>-23.6</v>
      </c>
      <c r="AP59" s="336">
        <v>74994</v>
      </c>
      <c r="AQ59" s="337">
        <v>5.2</v>
      </c>
      <c r="AR59" s="338">
        <v>-28.8</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852271</v>
      </c>
      <c r="AN60" s="342">
        <v>30098</v>
      </c>
      <c r="AO60" s="343">
        <v>-26.6</v>
      </c>
      <c r="AP60" s="344">
        <v>36188</v>
      </c>
      <c r="AQ60" s="345">
        <v>-1.5</v>
      </c>
      <c r="AR60" s="346">
        <v>-25.1</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2340379</v>
      </c>
      <c r="AN61" s="349">
        <v>81067</v>
      </c>
      <c r="AO61" s="350">
        <v>-5.7</v>
      </c>
      <c r="AP61" s="351">
        <v>75121</v>
      </c>
      <c r="AQ61" s="352">
        <v>1.5</v>
      </c>
      <c r="AR61" s="338">
        <v>-7.2</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804349</v>
      </c>
      <c r="AN62" s="342">
        <v>27906</v>
      </c>
      <c r="AO62" s="343">
        <v>0.7</v>
      </c>
      <c r="AP62" s="344">
        <v>39157</v>
      </c>
      <c r="AQ62" s="345">
        <v>0.2</v>
      </c>
      <c r="AR62" s="346">
        <v>0.5</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ugt3mwqdFycyU+tLQ4FOQIQDkxXDIVWRxjh51BjIJ+CLKrOlVL5EGDemDUpWESre91y0bE1Jjw536dnmQilENQ==" saltValue="VZTyD3uYWJNkG/12iyKm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J67" sqref="BJ67"/>
    </sheetView>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547</v>
      </c>
    </row>
    <row r="121" spans="125:125" ht="13.5" hidden="1" customHeight="1" x14ac:dyDescent="0.25">
      <c r="DU121" s="259"/>
    </row>
  </sheetData>
  <sheetProtection algorithmName="SHA-512" hashValue="xlWdiMiHyYKS6+Bl5ew26tFBreO6tW4stAsoG40OxH8JT7+HyaLO0VX7WB9NmzHBaETpMr87XjJ2m2kyT6NTWw==" saltValue="7oFZ9TXvt673oaYliQVWs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1" zoomScale="70" zoomScaleNormal="70" zoomScaleSheetLayoutView="55" workbookViewId="0">
      <selection activeCell="CW76" sqref="CW76"/>
    </sheetView>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548</v>
      </c>
    </row>
  </sheetData>
  <sheetProtection algorithmName="SHA-512" hashValue="Bptp33oHcONN+R6687T03LYxSZPQ8SVpoGZDk280QChJAagV5pNknTtNTtC8whDmpvuRm42gb69CtLLURcGfug==" saltValue="Mfsh1U1kD8cCIiWoGoo9S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J48" sqref="J48"/>
    </sheetView>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549</v>
      </c>
      <c r="G46" s="8" t="s">
        <v>550</v>
      </c>
      <c r="H46" s="8" t="s">
        <v>551</v>
      </c>
      <c r="I46" s="8" t="s">
        <v>552</v>
      </c>
      <c r="J46" s="9" t="s">
        <v>553</v>
      </c>
    </row>
    <row r="47" spans="2:10" ht="57.75" customHeight="1" x14ac:dyDescent="0.25">
      <c r="B47" s="10"/>
      <c r="C47" s="1139" t="s">
        <v>3</v>
      </c>
      <c r="D47" s="1139"/>
      <c r="E47" s="1140"/>
      <c r="F47" s="11">
        <v>17.39</v>
      </c>
      <c r="G47" s="12">
        <v>19.57</v>
      </c>
      <c r="H47" s="12">
        <v>19.059999999999999</v>
      </c>
      <c r="I47" s="12">
        <v>21.1</v>
      </c>
      <c r="J47" s="13">
        <v>23.74</v>
      </c>
    </row>
    <row r="48" spans="2:10" ht="57.75" customHeight="1" x14ac:dyDescent="0.25">
      <c r="B48" s="14"/>
      <c r="C48" s="1141" t="s">
        <v>4</v>
      </c>
      <c r="D48" s="1141"/>
      <c r="E48" s="1142"/>
      <c r="F48" s="15">
        <v>5.56</v>
      </c>
      <c r="G48" s="16">
        <v>5.65</v>
      </c>
      <c r="H48" s="16">
        <v>6.17</v>
      </c>
      <c r="I48" s="16">
        <v>7.88</v>
      </c>
      <c r="J48" s="17">
        <v>6.5</v>
      </c>
    </row>
    <row r="49" spans="2:10" ht="57.75" customHeight="1" thickBot="1" x14ac:dyDescent="0.3">
      <c r="B49" s="18"/>
      <c r="C49" s="1143" t="s">
        <v>5</v>
      </c>
      <c r="D49" s="1143"/>
      <c r="E49" s="1144"/>
      <c r="F49" s="19">
        <v>2.19</v>
      </c>
      <c r="G49" s="20">
        <v>2.69</v>
      </c>
      <c r="H49" s="20">
        <v>1.32</v>
      </c>
      <c r="I49" s="20">
        <v>4.38</v>
      </c>
      <c r="J49" s="21">
        <v>0.62</v>
      </c>
    </row>
    <row r="50" spans="2:10" ht="12.75" x14ac:dyDescent="0.25"/>
  </sheetData>
  <sheetProtection algorithmName="SHA-512" hashValue="iRMxTltRJDUCCVSSJhwgKRI3O7cC98acAqOCYnflMQpYZq4/hy4g26o/NSUOHfqlOAn23uvUTc7i+4O1wnmyEQ==" saltValue="rrZYZIC1LB/vcXrvsbcxr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2024-03-13T00:32:20Z</cp:lastPrinted>
  <dcterms:created xsi:type="dcterms:W3CDTF">2024-02-05T01:14:25Z</dcterms:created>
  <dcterms:modified xsi:type="dcterms:W3CDTF">2024-04-02T05:59:59Z</dcterms:modified>
  <cp:category/>
</cp:coreProperties>
</file>