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obsvrfs03.obama.local\public\R07\35財政課\50◆財政\★調査関係\県庁\財政状況資料集\R6決算（R8作成）\20260324_（石橋様）【3_31まで】令和6年度財政状況資料集の公表について\"/>
    </mc:Choice>
  </mc:AlternateContent>
  <xr:revisionPtr revIDLastSave="0" documentId="13_ncr:1_{D9809B5D-E1C5-44C9-8A7A-647C9D7E7147}" xr6:coauthVersionLast="47" xr6:coauthVersionMax="47" xr10:uidLastSave="{00000000-0000-0000-0000-000000000000}"/>
  <bookViews>
    <workbookView xWindow="-98" yWindow="-98" windowWidth="21795" windowHeight="139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W37" i="10"/>
  <c r="BW38" i="10" s="1"/>
  <c r="BE37" i="10"/>
  <c r="AM37" i="10"/>
  <c r="U37" i="10"/>
  <c r="C37" i="10"/>
  <c r="BW36" i="10"/>
  <c r="BE36" i="10"/>
  <c r="AM36" i="10"/>
  <c r="C36" i="10"/>
  <c r="BW35" i="10"/>
  <c r="BE35" i="10"/>
  <c r="C35" i="10"/>
  <c r="BW34" i="10"/>
  <c r="U34" i="10"/>
  <c r="U35" i="10" s="1"/>
  <c r="C34" i="10"/>
  <c r="CO34" i="10" l="1"/>
  <c r="CO35" i="10" s="1"/>
  <c r="CO36" i="10" s="1"/>
  <c r="U36" i="10"/>
  <c r="BE34"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<sst xmlns="http://schemas.openxmlformats.org/spreadsheetml/2006/main" count="1109" uniqueCount="567">
  <si>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</si>
  <si>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</si>
  <si>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</si>
  <si>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</si>
  <si>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</si>
  <si>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</si>
  <si>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</si>
  <si>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</si>
  <si>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</si>
  <si>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</si>
  <si>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</si>
  <si>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</si>
  <si>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</si>
  <si>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</si>
  <si>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</si>
  <si>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</si>
  <si>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</si>
  <si>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</si>
  <si>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</si>
  <si>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</si>
  <si>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</si>
  <si>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</si>
  <si>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</si>
  <si>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</si>
  <si>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</si>
  <si>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</si>
  <si>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</si>
  <si>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</si>
  <si>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</si>
  <si>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</si>
  <si>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</si>
  <si>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</si>
  <si>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</si>
  <si>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</si>
  <si>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</si>
  <si>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</si>
  <si>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</si>
  <si>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</si>
  <si>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</si>
  <si>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</si>
  <si>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</si>
  <si>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</si>
  <si>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</si>
  <si>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</si>
  <si>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</si>
  <si>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</si>
  <si>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</si>
  <si>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</si>
  <si>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</si>
  <si>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</si>
  <si>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</si>
  <si>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</si>
  <si>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</si>
  <si>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</si>
  <si>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</si>
  <si>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</si>
  <si>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</si>
  <si>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</si>
  <si>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</si>
  <si>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</si>
  <si>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</si>
  <si>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</si>
  <si>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</si>
  <si>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</si>
  <si>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</si>
  <si>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</si>
  <si>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</si>
  <si>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</si>
  <si>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</si>
  <si>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</si>
  <si>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</si>
  <si>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</si>
  <si>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</si>
  <si>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</si>
  <si>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</si>
  <si>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</si>
  <si>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</si>
  <si>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</si>
  <si>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</si>
  <si>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</si>
  <si>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</si>
  <si>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</si>
  <si>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</si>
  <si>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</si>
  <si>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</si>
  <si>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</si>
  <si>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</si>
  <si>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</si>
  <si>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</si>
  <si>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</si>
  <si>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</si>
  <si>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</si>
  <si>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</si>
  <si>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</si>
  <si>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小浜市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</si>
  <si>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</si>
  <si>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</si>
  <si>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</si>
  <si>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</si>
  <si>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</si>
  <si>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</si>
  <si>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</si>
  <si>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</si>
  <si>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</si>
  <si>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</si>
  <si>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</si>
  <si>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</si>
  <si>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</si>
  <si>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</si>
  <si>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</si>
  <si>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</si>
  <si>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</si>
  <si>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</si>
  <si>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</si>
  <si>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</si>
  <si>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</si>
  <si>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</si>
  <si>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</si>
  <si>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</si>
  <si>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</si>
  <si>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</si>
  <si>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</si>
  <si>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</si>
  <si>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</si>
  <si>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</si>
  <si>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</si>
  <si>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</si>
  <si>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</si>
  <si>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</si>
  <si>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</si>
  <si>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</si>
  <si>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</si>
  <si>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</si>
  <si>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</si>
  <si>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</si>
  <si>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</si>
  <si>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</si>
  <si>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</si>
  <si>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</si>
  <si>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</si>
  <si>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</si>
  <si>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</si>
  <si>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</si>
  <si>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</si>
  <si>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</si>
  <si>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</si>
  <si>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</si>
  <si>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</si>
  <si>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</si>
  <si>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</si>
  <si>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</si>
  <si>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</si>
  <si>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</si>
  <si>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</si>
  <si>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</si>
  <si>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</si>
  <si>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</si>
  <si>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</si>
  <si>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</si>
  <si>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</si>
  <si>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</si>
  <si>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</si>
  <si>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</si>
  <si>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</si>
  <si>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</si>
  <si>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</si>
  <si>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</si>
  <si>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</si>
  <si>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</si>
  <si>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</si>
  <si>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</si>
  <si>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</si>
  <si>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</si>
  <si>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</si>
  <si>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</si>
  <si>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</si>
  <si>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</si>
  <si>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</si>
  <si>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</si>
  <si>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</si>
  <si>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</si>
  <si>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</si>
  <si>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</si>
  <si>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</si>
  <si>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</si>
  <si>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</si>
  <si>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</si>
  <si>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</si>
  <si>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</si>
  <si>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</si>
  <si>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</si>
  <si>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</si>
  <si>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</si>
  <si>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</si>
  <si>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</si>
  <si>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</si>
  <si>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</si>
  <si>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</si>
  <si>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</si>
  <si>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</si>
  <si>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</si>
  <si>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</si>
  <si>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</si>
  <si>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</si>
  <si>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福井県小浜市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</si>
  <si>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</si>
  <si>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</si>
  <si>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</si>
  <si>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</si>
  <si>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</si>
  <si>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</si>
  <si>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</si>
  <si>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</si>
  <si>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</si>
  <si>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</si>
  <si>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</si>
  <si>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</si>
  <si>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</si>
  <si>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</si>
  <si>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</si>
  <si>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</si>
  <si>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</si>
  <si>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</si>
  <si>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</si>
  <si>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</si>
  <si>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</si>
  <si>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</si>
  <si>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</si>
  <si>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</si>
  <si>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</si>
  <si>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</si>
  <si>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</si>
  <si>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</si>
  <si>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</si>
  <si>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</si>
  <si>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</si>
  <si>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</si>
  <si>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</si>
  <si>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</si>
  <si>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</si>
  <si>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</si>
  <si>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</si>
  <si>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</si>
  <si>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</si>
  <si>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</si>
  <si>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</si>
  <si>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</si>
  <si>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</si>
  <si>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</si>
  <si>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</si>
  <si>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</si>
  <si>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</si>
  <si>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</si>
  <si>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</si>
  <si>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</si>
  <si>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</si>
  <si>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</si>
  <si>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</si>
  <si>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</si>
  <si>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</si>
  <si>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</si>
  <si>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</si>
  <si>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</si>
  <si>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</si>
  <si>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</si>
  <si>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</si>
  <si>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</si>
  <si>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</si>
  <si>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</si>
  <si>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</si>
  <si>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</si>
  <si>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</si>
  <si>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</si>
  <si>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</si>
  <si>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</si>
  <si>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</si>
  <si>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</si>
  <si>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</si>
  <si>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</si>
  <si>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</si>
  <si>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</si>
  <si>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</si>
  <si>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</si>
  <si>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</si>
  <si>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</si>
  <si>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</si>
  <si>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</si>
  <si>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</si>
  <si>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</si>
  <si>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</si>
  <si>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</si>
  <si>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</si>
  <si>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</si>
  <si>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</si>
  <si>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</si>
  <si>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</si>
  <si>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</si>
  <si>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</si>
  <si>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</si>
  <si>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</si>
  <si>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</si>
  <si>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</si>
  <si>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</si>
  <si>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</si>
  <si>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</si>
  <si>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</si>
  <si>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</si>
  <si>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</si>
  <si>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</si>
  <si>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</si>
  <si>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</si>
  <si>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</si>
  <si>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</si>
  <si>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</si>
  <si>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</si>
  <si>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</si>
  <si>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</si>
  <si>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</si>
  <si>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</si>
  <si>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</si>
  <si>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</si>
  <si>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</si>
  <si>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</si>
  <si>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</si>
  <si>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</si>
  <si>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</si>
  <si>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</si>
  <si>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</si>
  <si>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</si>
  <si>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</si>
  <si>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</si>
  <si>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</si>
  <si>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</si>
  <si>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</si>
  <si>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</si>
  <si>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</si>
  <si>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</si>
  <si>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</si>
  <si>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</si>
  <si>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</si>
  <si>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</si>
  <si>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</si>
  <si>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</si>
  <si>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</si>
  <si>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</si>
  <si>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</si>
  <si>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</si>
  <si>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</si>
  <si>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</si>
  <si>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</si>
  <si>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</si>
  <si>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</si>
  <si>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</si>
  <si>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</si>
  <si>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</si>
  <si>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福井県小浜市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</si>
  <si>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</si>
  <si>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</si>
  <si>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</si>
  <si>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</si>
  <si>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</si>
  <si>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</si>
  <si>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</si>
  <si>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</si>
  <si>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</si>
  <si>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</si>
  <si>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</si>
  <si>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</si>
  <si>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</si>
  <si>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</si>
  <si>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</si>
  <si>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</si>
  <si>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</si>
  <si>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</si>
  <si>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</si>
  <si>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</si>
  <si>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</si>
  <si>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</si>
  <si>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</si>
  <si>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</si>
  <si>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</si>
  <si>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</si>
  <si>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</si>
  <si>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</si>
  <si>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</si>
  <si>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</si>
  <si>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</si>
  <si>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</si>
  <si>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</si>
  <si>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</si>
  <si>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</si>
  <si>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</si>
  <si>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</si>
  <si>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</si>
  <si>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</si>
  <si>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</si>
  <si>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</si>
  <si>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</si>
  <si>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</si>
  <si>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</si>
  <si>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</si>
  <si>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</si>
  <si>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</si>
  <si>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</si>
  <si>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</si>
  <si>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</si>
  <si>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</si>
  <si>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</si>
  <si>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</si>
  <si>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</si>
  <si>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</si>
  <si>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</si>
  <si>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</si>
  <si>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</si>
  <si>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</si>
  <si>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</si>
  <si>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</si>
  <si>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</si>
  <si>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</si>
  <si>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</si>
  <si>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</si>
  <si>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</si>
  <si>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</si>
  <si>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</si>
  <si>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</si>
  <si>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</si>
  <si>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</si>
  <si>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</si>
  <si>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</si>
  <si>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</si>
  <si>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</si>
  <si>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</si>
  <si>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</si>
  <si>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</si>
  <si>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</si>
  <si>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</si>
  <si>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</si>
  <si>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</si>
  <si>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</si>
  <si>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</si>
  <si>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</si>
  <si>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</si>
  <si>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</si>
  <si>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</si>
  <si>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</si>
  <si>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</si>
  <si>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</si>
  <si>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</si>
  <si>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</si>
  <si>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</si>
  <si>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</si>
  <si>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</si>
  <si>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</si>
  <si>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</si>
  <si>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</si>
  <si>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</si>
  <si>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</si>
  <si>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</si>
  <si>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</si>
  <si>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</si>
  <si>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</si>
  <si>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</si>
  <si>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</si>
  <si>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</si>
  <si>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</si>
  <si>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</si>
  <si>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</si>
  <si>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</si>
  <si>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</si>
  <si>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</si>
  <si>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</si>
  <si>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</si>
  <si>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</si>
  <si>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</si>
  <si>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</si>
  <si>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</si>
  <si>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</si>
  <si>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</si>
  <si>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</si>
  <si>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</si>
  <si>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</si>
  <si>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</si>
  <si>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</si>
  <si>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</si>
  <si>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</si>
  <si>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</si>
  <si>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</si>
  <si>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</si>
  <si>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</si>
  <si>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</si>
  <si>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</si>
  <si>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</si>
  <si>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</si>
  <si>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</si>
  <si>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</si>
  <si>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</si>
  <si>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</si>
  <si>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</si>
  <si>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</si>
  <si>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</si>
  <si>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</si>
  <si>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</si>
  <si>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</si>
  <si>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</si>
  <si>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</si>
  <si>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</si>
  <si>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</si>
  <si>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</si>
  <si>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</si>
  <si>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</si>
  <si>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</si>
  <si>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</si>
  <si>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</si>
  <si>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</si>
  <si>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</si>
  <si>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</si>
  <si>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</si>
  <si>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</si>
  <si>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</si>
  <si>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</si>
  <si>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</si>
  <si>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</si>
  <si>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</si>
  <si>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</si>
  <si>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</si>
  <si>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</si>
  <si>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</si>
  <si>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</si>
  <si>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</si>
  <si>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</si>
  <si>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</si>
  <si>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</si>
  <si>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0.07</t>
  </si>
  <si>
    <t>水道事業会計</t>
  </si>
  <si>
    <t>一般会計</t>
  </si>
  <si>
    <t>下水道事業会計</t>
  </si>
  <si>
    <t>介護保険事業特別会計</t>
  </si>
  <si>
    <t>国民健康保険事業特別会計</t>
  </si>
  <si>
    <t>後期高齢者医療特別会計</t>
  </si>
  <si>
    <t>産業団地整備事業特別会計</t>
  </si>
  <si>
    <t>その他会計（赤字）</t>
  </si>
  <si>
    <t>その他会計（黒字）</t>
  </si>
  <si>
    <t>R02</t>
    <phoneticPr fontId="5"/>
  </si>
  <si>
    <t>R03</t>
    <phoneticPr fontId="5"/>
  </si>
  <si>
    <t>R04</t>
    <phoneticPr fontId="5"/>
  </si>
  <si>
    <t>R05</t>
    <phoneticPr fontId="5"/>
  </si>
  <si>
    <t>R06</t>
    <phoneticPr fontId="5"/>
  </si>
  <si>
    <t>ケーブルテレビ若狭小浜</t>
    <rPh sb="7" eb="9">
      <t>ワカサ</t>
    </rPh>
    <rPh sb="9" eb="11">
      <t>オバマ</t>
    </rPh>
    <phoneticPr fontId="2"/>
  </si>
  <si>
    <t>小浜市総合卸売市場</t>
    <rPh sb="0" eb="3">
      <t>オバマシ</t>
    </rPh>
    <rPh sb="3" eb="5">
      <t>ソウゴウ</t>
    </rPh>
    <rPh sb="5" eb="6">
      <t>オロシ</t>
    </rPh>
    <rPh sb="6" eb="7">
      <t>ウ</t>
    </rPh>
    <rPh sb="7" eb="9">
      <t>シジョウ</t>
    </rPh>
    <phoneticPr fontId="2"/>
  </si>
  <si>
    <t>まちづくり小浜</t>
    <rPh sb="5" eb="7">
      <t>オバマ</t>
    </rPh>
    <phoneticPr fontId="2"/>
  </si>
  <si>
    <t>公立小浜病院組合</t>
    <rPh sb="0" eb="2">
      <t>コウリツ</t>
    </rPh>
    <rPh sb="2" eb="6">
      <t>オバマビョウイン</t>
    </rPh>
    <rPh sb="6" eb="8">
      <t>クミアイ</t>
    </rPh>
    <phoneticPr fontId="2"/>
  </si>
  <si>
    <t>若狭消防組合</t>
    <rPh sb="0" eb="2">
      <t>ワカサ</t>
    </rPh>
    <rPh sb="2" eb="4">
      <t>ショウボウ</t>
    </rPh>
    <rPh sb="4" eb="6">
      <t>クミアイ</t>
    </rPh>
    <phoneticPr fontId="2"/>
  </si>
  <si>
    <t>福井県後期高齢者医療広域連合（一般会計）</t>
    <rPh sb="0" eb="3">
      <t>フクイケン</t>
    </rPh>
    <rPh sb="3" eb="8">
      <t>コウキコウレイシャ</t>
    </rPh>
    <rPh sb="8" eb="10">
      <t>イリョウ</t>
    </rPh>
    <rPh sb="10" eb="14">
      <t>コウイキレンゴウ</t>
    </rPh>
    <rPh sb="15" eb="19">
      <t>イッパンカイケイ</t>
    </rPh>
    <phoneticPr fontId="2"/>
  </si>
  <si>
    <t>福井県後期高齢者医療広域連合（特別会計）</t>
    <rPh sb="15" eb="17">
      <t>トクベツ</t>
    </rPh>
    <phoneticPr fontId="2"/>
  </si>
  <si>
    <t>福井県市町総合事務組合（一般会計）</t>
    <rPh sb="0" eb="3">
      <t>フクイケン</t>
    </rPh>
    <rPh sb="3" eb="5">
      <t>シマチ</t>
    </rPh>
    <rPh sb="5" eb="7">
      <t>ソウゴウ</t>
    </rPh>
    <rPh sb="7" eb="11">
      <t>ジムクミアイ</t>
    </rPh>
    <phoneticPr fontId="2"/>
  </si>
  <si>
    <t>福井県市町総合事務組合（特別会計）</t>
    <phoneticPr fontId="2"/>
  </si>
  <si>
    <t>福井県自治会館</t>
    <rPh sb="0" eb="3">
      <t>フクイケン</t>
    </rPh>
    <rPh sb="3" eb="7">
      <t>ジチカイカン</t>
    </rPh>
    <phoneticPr fontId="2"/>
  </si>
  <si>
    <t>嶺南広域行政組合</t>
    <rPh sb="0" eb="2">
      <t>レイナン</t>
    </rPh>
    <rPh sb="2" eb="4">
      <t>コウイキ</t>
    </rPh>
    <rPh sb="4" eb="6">
      <t>ギョウセイ</t>
    </rPh>
    <rPh sb="6" eb="8">
      <t>クミアイ</t>
    </rPh>
    <phoneticPr fontId="2"/>
  </si>
  <si>
    <t>若狭広域行政事務組合</t>
    <phoneticPr fontId="2"/>
  </si>
  <si>
    <t>-</t>
    <phoneticPr fontId="2"/>
  </si>
  <si>
    <t>環境衛生施設整備基金</t>
    <phoneticPr fontId="5"/>
  </si>
  <si>
    <t>駐車場整備基金</t>
    <phoneticPr fontId="5"/>
  </si>
  <si>
    <t>森林環境譲与税基金</t>
    <phoneticPr fontId="5"/>
  </si>
  <si>
    <t>活性化基金</t>
    <phoneticPr fontId="5"/>
  </si>
  <si>
    <t>スポーツ振興基金</t>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</si>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</sst>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61D7-4AD3-9FE1-38EE7D7ACF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76083</c:v>
                </c:pt>
                <c:pt idx="1">
                  <c:v>101805</c:v>
                </c:pt>
                <c:pt idx="2">
                  <c:v>77790</c:v>
                </c:pt>
                <c:pt idx="3">
                  <c:v>63174</c:v>
                </c:pt>
                <c:pt idx="4">
                  <c:v>49283</c:v>
                </c:pt>
              </c:numCache>
            </c:numRef>
          </c:val>
          <c:smooth val="0"/>
          <c:extLst>
            <c:ext xmlns:c16="http://schemas.microsoft.com/office/drawing/2014/chart" uri="{C3380CC4-5D6E-409C-BE32-E72D297353CC}">
              <c16:uniqueId val="{00000001-61D7-4AD3-9FE1-38EE7D7ACF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6.17</c:v>
                </c:pt>
                <c:pt idx="1">
                  <c:v>7.88</c:v>
                </c:pt>
                <c:pt idx="2">
                  <c:v>6.5</c:v>
                </c:pt>
                <c:pt idx="3">
                  <c:v>6.05</c:v>
                </c:pt>
                <c:pt idx="4">
                  <c:v>6.54</c:v>
                </c:pt>
              </c:numCache>
            </c:numRef>
          </c:val>
          <c:extLst>
            <c:ext xmlns:c16="http://schemas.microsoft.com/office/drawing/2014/chart" uri="{C3380CC4-5D6E-409C-BE32-E72D297353CC}">
              <c16:uniqueId val="{00000000-4E94-4105-88DF-285EE0C2B8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19.059999999999999</c:v>
                </c:pt>
                <c:pt idx="1">
                  <c:v>21.1</c:v>
                </c:pt>
                <c:pt idx="2">
                  <c:v>23.74</c:v>
                </c:pt>
                <c:pt idx="3">
                  <c:v>24.93</c:v>
                </c:pt>
                <c:pt idx="4">
                  <c:v>25.5</c:v>
                </c:pt>
              </c:numCache>
            </c:numRef>
          </c:val>
          <c:extLst>
            <c:ext xmlns:c16="http://schemas.microsoft.com/office/drawing/2014/chart" uri="{C3380CC4-5D6E-409C-BE32-E72D297353CC}">
              <c16:uniqueId val="{00000001-4E94-4105-88DF-285EE0C2B8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1.32</c:v>
                </c:pt>
                <c:pt idx="1">
                  <c:v>4.38</c:v>
                </c:pt>
                <c:pt idx="2">
                  <c:v>0.62</c:v>
                </c:pt>
                <c:pt idx="3">
                  <c:v>-7.0000000000000007E-2</c:v>
                </c:pt>
                <c:pt idx="4">
                  <c:v>1.62</c:v>
                </c:pt>
              </c:numCache>
            </c:numRef>
          </c:val>
          <c:smooth val="0"/>
          <c:extLst>
            <c:ext xmlns:c16="http://schemas.microsoft.com/office/drawing/2014/chart" uri="{C3380CC4-5D6E-409C-BE32-E72D297353CC}">
              <c16:uniqueId val="{00000002-4E94-4105-88DF-285EE0C2B8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0.08</c:v>
                </c:pt>
                <c:pt idx="2">
                  <c:v>#N/A</c:v>
                </c:pt>
                <c:pt idx="3">
                  <c:v>7.0000000000000007E-2</c:v>
                </c:pt>
                <c:pt idx="4">
                  <c:v>#N/A</c:v>
                </c:pt>
                <c:pt idx="5">
                  <c:v>0.17</c:v>
                </c:pt>
                <c:pt idx="6">
                  <c:v>#N/A</c:v>
                </c:pt>
                <c:pt idx="7">
                  <c:v>1.62</c:v>
                </c:pt>
                <c:pt idx="8">
                  <c:v>0</c:v>
                </c:pt>
                <c:pt idx="9">
                  <c:v>0</c:v>
                </c:pt>
              </c:numCache>
            </c:numRef>
          </c:val>
          <c:extLst>
            <c:ext xmlns:c16="http://schemas.microsoft.com/office/drawing/2014/chart" uri="{C3380CC4-5D6E-409C-BE32-E72D297353CC}">
              <c16:uniqueId val="{00000000-53D4-47A0-B55E-A8E8AB9251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D4-47A0-B55E-A8E8AB9251F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3D4-47A0-B55E-A8E8AB9251FE}"/>
            </c:ext>
          </c:extLst>
        </c:ser>
        <c:ser>
          <c:idx val="3"/>
          <c:order val="3"/>
          <c:tx>
            <c:strRef>
              <c:f>データシート!$A$30</c:f>
              <c:strCache>
                <c:ptCount val="1"/>
                <c:pt idx="0">
                  <c:v>産業団地整備事業特別会計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3-53D4-47A0-B55E-A8E8AB9251F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4-53D4-47A0-B55E-A8E8AB9251F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0.35</c:v>
                </c:pt>
                <c:pt idx="2">
                  <c:v>#N/A</c:v>
                </c:pt>
                <c:pt idx="3">
                  <c:v>0.43</c:v>
                </c:pt>
                <c:pt idx="4">
                  <c:v>#N/A</c:v>
                </c:pt>
                <c:pt idx="5">
                  <c:v>0.33</c:v>
                </c:pt>
                <c:pt idx="6">
                  <c:v>#N/A</c:v>
                </c:pt>
                <c:pt idx="7">
                  <c:v>0.06</c:v>
                </c:pt>
                <c:pt idx="8">
                  <c:v>#N/A</c:v>
                </c:pt>
                <c:pt idx="9">
                  <c:v>0.11</c:v>
                </c:pt>
              </c:numCache>
            </c:numRef>
          </c:val>
          <c:extLst>
            <c:ext xmlns:c16="http://schemas.microsoft.com/office/drawing/2014/chart" uri="{C3380CC4-5D6E-409C-BE32-E72D297353CC}">
              <c16:uniqueId val="{00000005-53D4-47A0-B55E-A8E8AB9251F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0.71</c:v>
                </c:pt>
                <c:pt idx="2">
                  <c:v>#N/A</c:v>
                </c:pt>
                <c:pt idx="3">
                  <c:v>1.01</c:v>
                </c:pt>
                <c:pt idx="4">
                  <c:v>#N/A</c:v>
                </c:pt>
                <c:pt idx="5">
                  <c:v>0.95</c:v>
                </c:pt>
                <c:pt idx="6">
                  <c:v>#N/A</c:v>
                </c:pt>
                <c:pt idx="7">
                  <c:v>1.33</c:v>
                </c:pt>
                <c:pt idx="8">
                  <c:v>#N/A</c:v>
                </c:pt>
                <c:pt idx="9">
                  <c:v>1.35</c:v>
                </c:pt>
              </c:numCache>
            </c:numRef>
          </c:val>
          <c:extLst>
            <c:ext xmlns:c16="http://schemas.microsoft.com/office/drawing/2014/chart" uri="{C3380CC4-5D6E-409C-BE32-E72D297353CC}">
              <c16:uniqueId val="{00000006-53D4-47A0-B55E-A8E8AB9251F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0.99</c:v>
                </c:pt>
                <c:pt idx="2">
                  <c:v>#N/A</c:v>
                </c:pt>
                <c:pt idx="3">
                  <c:v>1.85</c:v>
                </c:pt>
                <c:pt idx="4">
                  <c:v>#N/A</c:v>
                </c:pt>
                <c:pt idx="5">
                  <c:v>2.1800000000000002</c:v>
                </c:pt>
                <c:pt idx="6">
                  <c:v>#N/A</c:v>
                </c:pt>
                <c:pt idx="7">
                  <c:v>2.14</c:v>
                </c:pt>
                <c:pt idx="8">
                  <c:v>#N/A</c:v>
                </c:pt>
                <c:pt idx="9">
                  <c:v>3.43</c:v>
                </c:pt>
              </c:numCache>
            </c:numRef>
          </c:val>
          <c:extLst>
            <c:ext xmlns:c16="http://schemas.microsoft.com/office/drawing/2014/chart" uri="{C3380CC4-5D6E-409C-BE32-E72D297353CC}">
              <c16:uniqueId val="{00000007-53D4-47A0-B55E-A8E8AB9251F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6.17</c:v>
                </c:pt>
                <c:pt idx="2">
                  <c:v>#N/A</c:v>
                </c:pt>
                <c:pt idx="3">
                  <c:v>7.87</c:v>
                </c:pt>
                <c:pt idx="4">
                  <c:v>#N/A</c:v>
                </c:pt>
                <c:pt idx="5">
                  <c:v>6.5</c:v>
                </c:pt>
                <c:pt idx="6">
                  <c:v>#N/A</c:v>
                </c:pt>
                <c:pt idx="7">
                  <c:v>6.05</c:v>
                </c:pt>
                <c:pt idx="8">
                  <c:v>#N/A</c:v>
                </c:pt>
                <c:pt idx="9">
                  <c:v>6.53</c:v>
                </c:pt>
              </c:numCache>
            </c:numRef>
          </c:val>
          <c:extLst>
            <c:ext xmlns:c16="http://schemas.microsoft.com/office/drawing/2014/chart" uri="{C3380CC4-5D6E-409C-BE32-E72D297353CC}">
              <c16:uniqueId val="{00000008-53D4-47A0-B55E-A8E8AB9251F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8.14</c:v>
                </c:pt>
                <c:pt idx="2">
                  <c:v>#N/A</c:v>
                </c:pt>
                <c:pt idx="3">
                  <c:v>8.33</c:v>
                </c:pt>
                <c:pt idx="4">
                  <c:v>#N/A</c:v>
                </c:pt>
                <c:pt idx="5">
                  <c:v>8.68</c:v>
                </c:pt>
                <c:pt idx="6">
                  <c:v>#N/A</c:v>
                </c:pt>
                <c:pt idx="7">
                  <c:v>8.77</c:v>
                </c:pt>
                <c:pt idx="8">
                  <c:v>#N/A</c:v>
                </c:pt>
                <c:pt idx="9">
                  <c:v>8.69</c:v>
                </c:pt>
              </c:numCache>
            </c:numRef>
          </c:val>
          <c:extLst>
            <c:ext xmlns:c16="http://schemas.microsoft.com/office/drawing/2014/chart" uri="{C3380CC4-5D6E-409C-BE32-E72D297353CC}">
              <c16:uniqueId val="{00000009-53D4-47A0-B55E-A8E8AB9251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2019</c:v>
                </c:pt>
                <c:pt idx="5">
                  <c:v>1984</c:v>
                </c:pt>
                <c:pt idx="8">
                  <c:v>1872</c:v>
                </c:pt>
                <c:pt idx="11">
                  <c:v>1694</c:v>
                </c:pt>
                <c:pt idx="14">
                  <c:v>1648</c:v>
                </c:pt>
              </c:numCache>
            </c:numRef>
          </c:val>
          <c:extLst>
            <c:ext xmlns:c16="http://schemas.microsoft.com/office/drawing/2014/chart" uri="{C3380CC4-5D6E-409C-BE32-E72D297353CC}">
              <c16:uniqueId val="{00000000-70AA-41FF-9536-1D8EB85140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0AA-41FF-9536-1D8EB85140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0AA-41FF-9536-1D8EB85140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415</c:v>
                </c:pt>
                <c:pt idx="3">
                  <c:v>413</c:v>
                </c:pt>
                <c:pt idx="6">
                  <c:v>450</c:v>
                </c:pt>
                <c:pt idx="9">
                  <c:v>500</c:v>
                </c:pt>
                <c:pt idx="12">
                  <c:v>597</c:v>
                </c:pt>
              </c:numCache>
            </c:numRef>
          </c:val>
          <c:extLst>
            <c:ext xmlns:c16="http://schemas.microsoft.com/office/drawing/2014/chart" uri="{C3380CC4-5D6E-409C-BE32-E72D297353CC}">
              <c16:uniqueId val="{00000003-70AA-41FF-9536-1D8EB85140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765</c:v>
                </c:pt>
                <c:pt idx="3">
                  <c:v>727</c:v>
                </c:pt>
                <c:pt idx="6">
                  <c:v>580</c:v>
                </c:pt>
                <c:pt idx="9">
                  <c:v>590</c:v>
                </c:pt>
                <c:pt idx="12">
                  <c:v>518</c:v>
                </c:pt>
              </c:numCache>
            </c:numRef>
          </c:val>
          <c:extLst>
            <c:ext xmlns:c16="http://schemas.microsoft.com/office/drawing/2014/chart" uri="{C3380CC4-5D6E-409C-BE32-E72D297353CC}">
              <c16:uniqueId val="{00000004-70AA-41FF-9536-1D8EB85140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AA-41FF-9536-1D8EB85140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AA-41FF-9536-1D8EB85140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1723</c:v>
                </c:pt>
                <c:pt idx="3">
                  <c:v>1734</c:v>
                </c:pt>
                <c:pt idx="6">
                  <c:v>1720</c:v>
                </c:pt>
                <c:pt idx="9">
                  <c:v>1545</c:v>
                </c:pt>
                <c:pt idx="12">
                  <c:v>1519</c:v>
                </c:pt>
              </c:numCache>
            </c:numRef>
          </c:val>
          <c:extLst>
            <c:ext xmlns:c16="http://schemas.microsoft.com/office/drawing/2014/chart" uri="{C3380CC4-5D6E-409C-BE32-E72D297353CC}">
              <c16:uniqueId val="{00000007-70AA-41FF-9536-1D8EB85140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884</c:v>
                </c:pt>
                <c:pt idx="2">
                  <c:v>#N/A</c:v>
                </c:pt>
                <c:pt idx="3">
                  <c:v>#N/A</c:v>
                </c:pt>
                <c:pt idx="4">
                  <c:v>890</c:v>
                </c:pt>
                <c:pt idx="5">
                  <c:v>#N/A</c:v>
                </c:pt>
                <c:pt idx="6">
                  <c:v>#N/A</c:v>
                </c:pt>
                <c:pt idx="7">
                  <c:v>878</c:v>
                </c:pt>
                <c:pt idx="8">
                  <c:v>#N/A</c:v>
                </c:pt>
                <c:pt idx="9">
                  <c:v>#N/A</c:v>
                </c:pt>
                <c:pt idx="10">
                  <c:v>941</c:v>
                </c:pt>
                <c:pt idx="11">
                  <c:v>#N/A</c:v>
                </c:pt>
                <c:pt idx="12">
                  <c:v>#N/A</c:v>
                </c:pt>
                <c:pt idx="13">
                  <c:v>986</c:v>
                </c:pt>
                <c:pt idx="14">
                  <c:v>#N/A</c:v>
                </c:pt>
              </c:numCache>
            </c:numRef>
          </c:val>
          <c:smooth val="0"/>
          <c:extLst>
            <c:ext xmlns:c16="http://schemas.microsoft.com/office/drawing/2014/chart" uri="{C3380CC4-5D6E-409C-BE32-E72D297353CC}">
              <c16:uniqueId val="{00000008-70AA-41FF-9536-1D8EB85140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18078</c:v>
                </c:pt>
                <c:pt idx="5">
                  <c:v>17407</c:v>
                </c:pt>
                <c:pt idx="8">
                  <c:v>17344</c:v>
                </c:pt>
                <c:pt idx="11">
                  <c:v>16456</c:v>
                </c:pt>
                <c:pt idx="14">
                  <c:v>15556</c:v>
                </c:pt>
              </c:numCache>
            </c:numRef>
          </c:val>
          <c:extLst>
            <c:ext xmlns:c16="http://schemas.microsoft.com/office/drawing/2014/chart" uri="{C3380CC4-5D6E-409C-BE32-E72D297353CC}">
              <c16:uniqueId val="{00000000-6301-4688-93F6-3C9A8ECE37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1408</c:v>
                </c:pt>
                <c:pt idx="5">
                  <c:v>1351</c:v>
                </c:pt>
                <c:pt idx="8">
                  <c:v>1310</c:v>
                </c:pt>
                <c:pt idx="11">
                  <c:v>1209</c:v>
                </c:pt>
                <c:pt idx="14">
                  <c:v>1103</c:v>
                </c:pt>
              </c:numCache>
            </c:numRef>
          </c:val>
          <c:extLst>
            <c:ext xmlns:c16="http://schemas.microsoft.com/office/drawing/2014/chart" uri="{C3380CC4-5D6E-409C-BE32-E72D297353CC}">
              <c16:uniqueId val="{00000001-6301-4688-93F6-3C9A8ECE37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3181</c:v>
                </c:pt>
                <c:pt idx="5">
                  <c:v>3892</c:v>
                </c:pt>
                <c:pt idx="8">
                  <c:v>4299</c:v>
                </c:pt>
                <c:pt idx="11">
                  <c:v>4408</c:v>
                </c:pt>
                <c:pt idx="14">
                  <c:v>4631</c:v>
                </c:pt>
              </c:numCache>
            </c:numRef>
          </c:val>
          <c:extLst>
            <c:ext xmlns:c16="http://schemas.microsoft.com/office/drawing/2014/chart" uri="{C3380CC4-5D6E-409C-BE32-E72D297353CC}">
              <c16:uniqueId val="{00000002-6301-4688-93F6-3C9A8ECE37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01-4688-93F6-3C9A8ECE37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01-4688-93F6-3C9A8ECE37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01-4688-93F6-3C9A8ECE37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2981</c:v>
                </c:pt>
                <c:pt idx="3">
                  <c:v>2967</c:v>
                </c:pt>
                <c:pt idx="6">
                  <c:v>2970</c:v>
                </c:pt>
                <c:pt idx="9">
                  <c:v>2902</c:v>
                </c:pt>
                <c:pt idx="12">
                  <c:v>2907</c:v>
                </c:pt>
              </c:numCache>
            </c:numRef>
          </c:val>
          <c:extLst>
            <c:ext xmlns:c16="http://schemas.microsoft.com/office/drawing/2014/chart" uri="{C3380CC4-5D6E-409C-BE32-E72D297353CC}">
              <c16:uniqueId val="{00000006-6301-4688-93F6-3C9A8ECE37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2208</c:v>
                </c:pt>
                <c:pt idx="3">
                  <c:v>3025</c:v>
                </c:pt>
                <c:pt idx="6">
                  <c:v>5443</c:v>
                </c:pt>
                <c:pt idx="9">
                  <c:v>5434</c:v>
                </c:pt>
                <c:pt idx="12">
                  <c:v>5182</c:v>
                </c:pt>
              </c:numCache>
            </c:numRef>
          </c:val>
          <c:extLst>
            <c:ext xmlns:c16="http://schemas.microsoft.com/office/drawing/2014/chart" uri="{C3380CC4-5D6E-409C-BE32-E72D297353CC}">
              <c16:uniqueId val="{00000007-6301-4688-93F6-3C9A8ECE37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9668</c:v>
                </c:pt>
                <c:pt idx="3">
                  <c:v>9107</c:v>
                </c:pt>
                <c:pt idx="6">
                  <c:v>7851</c:v>
                </c:pt>
                <c:pt idx="9">
                  <c:v>6803</c:v>
                </c:pt>
                <c:pt idx="12">
                  <c:v>5983</c:v>
                </c:pt>
              </c:numCache>
            </c:numRef>
          </c:val>
          <c:extLst>
            <c:ext xmlns:c16="http://schemas.microsoft.com/office/drawing/2014/chart" uri="{C3380CC4-5D6E-409C-BE32-E72D297353CC}">
              <c16:uniqueId val="{00000008-6301-4688-93F6-3C9A8ECE37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301-4688-93F6-3C9A8ECE37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15922</c:v>
                </c:pt>
                <c:pt idx="3">
                  <c:v>15826</c:v>
                </c:pt>
                <c:pt idx="6">
                  <c:v>15084</c:v>
                </c:pt>
                <c:pt idx="9">
                  <c:v>14339</c:v>
                </c:pt>
                <c:pt idx="12">
                  <c:v>13662</c:v>
                </c:pt>
              </c:numCache>
            </c:numRef>
          </c:val>
          <c:extLst>
            <c:ext xmlns:c16="http://schemas.microsoft.com/office/drawing/2014/chart" uri="{C3380CC4-5D6E-409C-BE32-E72D297353CC}">
              <c16:uniqueId val="{0000000A-6301-4688-93F6-3C9A8ECE37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8112</c:v>
                </c:pt>
                <c:pt idx="2">
                  <c:v>#N/A</c:v>
                </c:pt>
                <c:pt idx="3">
                  <c:v>#N/A</c:v>
                </c:pt>
                <c:pt idx="4">
                  <c:v>8275</c:v>
                </c:pt>
                <c:pt idx="5">
                  <c:v>#N/A</c:v>
                </c:pt>
                <c:pt idx="6">
                  <c:v>#N/A</c:v>
                </c:pt>
                <c:pt idx="7">
                  <c:v>8394</c:v>
                </c:pt>
                <c:pt idx="8">
                  <c:v>#N/A</c:v>
                </c:pt>
                <c:pt idx="9">
                  <c:v>#N/A</c:v>
                </c:pt>
                <c:pt idx="10">
                  <c:v>7404</c:v>
                </c:pt>
                <c:pt idx="11">
                  <c:v>#N/A</c:v>
                </c:pt>
                <c:pt idx="12">
                  <c:v>#N/A</c:v>
                </c:pt>
                <c:pt idx="13">
                  <c:v>6445</c:v>
                </c:pt>
                <c:pt idx="14">
                  <c:v>#N/A</c:v>
                </c:pt>
              </c:numCache>
            </c:numRef>
          </c:val>
          <c:smooth val="0"/>
          <c:extLst>
            <c:ext xmlns:c16="http://schemas.microsoft.com/office/drawing/2014/chart" uri="{C3380CC4-5D6E-409C-BE32-E72D297353CC}">
              <c16:uniqueId val="{0000000B-6301-4688-93F6-3C9A8ECE37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2282</c:v>
                </c:pt>
                <c:pt idx="1">
                  <c:v>2334</c:v>
                </c:pt>
                <c:pt idx="2">
                  <c:v>2432</c:v>
                </c:pt>
              </c:numCache>
            </c:numRef>
          </c:val>
          <c:extLst>
            <c:ext xmlns:c16="http://schemas.microsoft.com/office/drawing/2014/chart" uri="{C3380CC4-5D6E-409C-BE32-E72D297353CC}">
              <c16:uniqueId val="{00000000-4D85-447C-9583-9E0F0000EA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931</c:v>
                </c:pt>
                <c:pt idx="1">
                  <c:v>993</c:v>
                </c:pt>
                <c:pt idx="2">
                  <c:v>1075</c:v>
                </c:pt>
              </c:numCache>
            </c:numRef>
          </c:val>
          <c:extLst>
            <c:ext xmlns:c16="http://schemas.microsoft.com/office/drawing/2014/chart" uri="{C3380CC4-5D6E-409C-BE32-E72D297353CC}">
              <c16:uniqueId val="{00000001-4D85-447C-9583-9E0F0000EA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288</c:v>
                </c:pt>
                <c:pt idx="1">
                  <c:v>269</c:v>
                </c:pt>
                <c:pt idx="2">
                  <c:v>274</c:v>
                </c:pt>
              </c:numCache>
            </c:numRef>
          </c:val>
          <c:extLst>
            <c:ext xmlns:c16="http://schemas.microsoft.com/office/drawing/2014/chart" uri="{C3380CC4-5D6E-409C-BE32-E72D297353CC}">
              <c16:uniqueId val="{00000002-4D85-447C-9583-9E0F0000EA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福井県小浜市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lt"/>
              <a:ea typeface="+mn-ea"/>
              <a:cs typeface="+mn-cs"/>
            </a:rPr>
            <a:t>＜元利償還金＞</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過去の大型事業の償還が完了したことにより、減少傾向にある。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＜公営企業債の元利償還金に対する繰入金＞</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下水道事業の元利償還額が高止まりしていたが、法適化</a:t>
          </a:r>
          <a:r>
            <a:rPr kumimoji="1" lang="ja-JP" altLang="en-US" sz="900" b="0" i="0" baseline="0">
              <a:solidFill>
                <a:schemeClr val="dk1"/>
              </a:solidFill>
              <a:effectLst/>
              <a:latin typeface="+mn-lt"/>
              <a:ea typeface="+mn-ea"/>
              <a:cs typeface="+mn-cs"/>
            </a:rPr>
            <a:t>や</a:t>
          </a:r>
          <a:r>
            <a:rPr kumimoji="1" lang="ja-JP" altLang="ja-JP" sz="900" b="0" i="0" baseline="0">
              <a:solidFill>
                <a:schemeClr val="dk1"/>
              </a:solidFill>
              <a:effectLst/>
              <a:latin typeface="+mn-lt"/>
              <a:ea typeface="+mn-ea"/>
              <a:cs typeface="+mn-cs"/>
            </a:rPr>
            <a:t>繰入基準の見直しにより減少し</a:t>
          </a:r>
          <a:r>
            <a:rPr kumimoji="1" lang="ja-JP" altLang="en-US" sz="900" b="0" i="0" baseline="0">
              <a:solidFill>
                <a:schemeClr val="dk1"/>
              </a:solidFill>
              <a:effectLst/>
              <a:latin typeface="+mn-lt"/>
              <a:ea typeface="+mn-ea"/>
              <a:cs typeface="+mn-cs"/>
            </a:rPr>
            <a:t>ている</a:t>
          </a:r>
          <a:r>
            <a:rPr kumimoji="1" lang="ja-JP" altLang="ja-JP" sz="900" b="0" i="0" baseline="0">
              <a:solidFill>
                <a:schemeClr val="dk1"/>
              </a:solidFill>
              <a:effectLst/>
              <a:latin typeface="+mn-lt"/>
              <a:ea typeface="+mn-ea"/>
              <a:cs typeface="+mn-cs"/>
            </a:rPr>
            <a:t>。</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＜組合等が起こした地方債の元利償還金に対する負担金等＞</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公立小浜病院組合が起こした地方債の元利償還のための負担金が大きな割合を占めてい</a:t>
          </a:r>
          <a:r>
            <a:rPr kumimoji="1" lang="ja-JP" altLang="en-US" sz="900" b="0" i="0" baseline="0">
              <a:solidFill>
                <a:schemeClr val="dk1"/>
              </a:solidFill>
              <a:effectLst/>
              <a:latin typeface="+mn-lt"/>
              <a:ea typeface="+mn-ea"/>
              <a:cs typeface="+mn-cs"/>
            </a:rPr>
            <a:t>るほか、若狭広域行政事務組合が起こした広域ごみ処理施設建設に係る元利償還金ための負担金の増が</a:t>
          </a:r>
          <a:r>
            <a:rPr kumimoji="1" lang="en-US" altLang="ja-JP" sz="900" b="0" i="0" baseline="0">
              <a:solidFill>
                <a:schemeClr val="dk1"/>
              </a:solidFill>
              <a:effectLst/>
              <a:latin typeface="+mn-lt"/>
              <a:ea typeface="+mn-ea"/>
              <a:cs typeface="+mn-cs"/>
            </a:rPr>
            <a:t>R6</a:t>
          </a:r>
          <a:r>
            <a:rPr kumimoji="1" lang="ja-JP" altLang="en-US" sz="900" b="0" i="0" baseline="0">
              <a:solidFill>
                <a:schemeClr val="dk1"/>
              </a:solidFill>
              <a:effectLst/>
              <a:latin typeface="+mn-lt"/>
              <a:ea typeface="+mn-ea"/>
              <a:cs typeface="+mn-cs"/>
            </a:rPr>
            <a:t>年度全体の増に影響している。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＜算入公債費等＞</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償還の完了等により、基準財政需要額に算定された公債費が減少したことで減少した。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＜実質公債費比率の分子＞</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一般会計や病院</a:t>
          </a:r>
          <a:r>
            <a:rPr kumimoji="1" lang="ja-JP" altLang="en-US" sz="900" b="0" i="0" baseline="0">
              <a:solidFill>
                <a:schemeClr val="dk1"/>
              </a:solidFill>
              <a:effectLst/>
              <a:latin typeface="+mn-lt"/>
              <a:ea typeface="+mn-ea"/>
              <a:cs typeface="+mn-cs"/>
            </a:rPr>
            <a:t>会計</a:t>
          </a:r>
          <a:r>
            <a:rPr kumimoji="1" lang="ja-JP" altLang="ja-JP" sz="900" b="0" i="0" baseline="0">
              <a:solidFill>
                <a:schemeClr val="dk1"/>
              </a:solidFill>
              <a:effectLst/>
              <a:latin typeface="+mn-lt"/>
              <a:ea typeface="+mn-ea"/>
              <a:cs typeface="+mn-cs"/>
            </a:rPr>
            <a:t>の償還ピークを迎えた平成</a:t>
          </a:r>
          <a:r>
            <a:rPr kumimoji="1" lang="en-US" altLang="ja-JP" sz="900" b="0" i="0" baseline="0">
              <a:solidFill>
                <a:schemeClr val="dk1"/>
              </a:solidFill>
              <a:effectLst/>
              <a:latin typeface="+mn-lt"/>
              <a:ea typeface="+mn-ea"/>
              <a:cs typeface="+mn-cs"/>
            </a:rPr>
            <a:t>23</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24</a:t>
          </a:r>
          <a:r>
            <a:rPr kumimoji="1" lang="ja-JP" altLang="ja-JP" sz="900" b="0" i="0" baseline="0">
              <a:solidFill>
                <a:schemeClr val="dk1"/>
              </a:solidFill>
              <a:effectLst/>
              <a:latin typeface="+mn-lt"/>
              <a:ea typeface="+mn-ea"/>
              <a:cs typeface="+mn-cs"/>
            </a:rPr>
            <a:t>年度以降減少していたが、近年は</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組合の負担金の増</a:t>
          </a:r>
          <a:r>
            <a:rPr kumimoji="1" lang="ja-JP" altLang="en-US" sz="900" b="0" i="0" baseline="0">
              <a:solidFill>
                <a:schemeClr val="dk1"/>
              </a:solidFill>
              <a:effectLst/>
              <a:latin typeface="+mn-lt"/>
              <a:ea typeface="+mn-ea"/>
              <a:cs typeface="+mn-cs"/>
            </a:rPr>
            <a:t>や</a:t>
          </a:r>
          <a:r>
            <a:rPr kumimoji="1" lang="ja-JP" altLang="ja-JP" sz="900" b="0" i="0" baseline="0">
              <a:solidFill>
                <a:schemeClr val="dk1"/>
              </a:solidFill>
              <a:effectLst/>
              <a:latin typeface="+mn-lt"/>
              <a:ea typeface="+mn-ea"/>
              <a:cs typeface="+mn-cs"/>
            </a:rPr>
            <a:t>基準財政需要額に算定された公債費</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減により増加傾向にある。</a:t>
          </a:r>
          <a:endParaRPr lang="ja-JP" altLang="ja-JP" sz="9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満期一括償還地方債は利用していない。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福井県小浜市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800" b="0" i="0" baseline="0">
              <a:solidFill>
                <a:schemeClr val="dk1"/>
              </a:solidFill>
              <a:effectLst/>
              <a:latin typeface="+mn-ea"/>
              <a:ea typeface="+mn-ea"/>
              <a:cs typeface="+mn-cs"/>
            </a:rPr>
            <a:t>＜一般会計等に係る地方債の現在高＞</a:t>
          </a:r>
          <a:endParaRPr lang="ja-JP" altLang="ja-JP" sz="800">
            <a:effectLst/>
            <a:latin typeface="+mn-ea"/>
            <a:ea typeface="+mn-ea"/>
          </a:endParaRPr>
        </a:p>
        <a:p>
          <a:pPr eaLnBrk="1" fontAlgn="auto" latinLnBrk="0" hangingPunct="1"/>
          <a:r>
            <a:rPr kumimoji="1" lang="ja-JP" altLang="en-US" sz="800" b="0" i="0" baseline="0">
              <a:solidFill>
                <a:schemeClr val="dk1"/>
              </a:solidFill>
              <a:effectLst/>
              <a:latin typeface="+mn-ea"/>
              <a:ea typeface="+mn-ea"/>
              <a:cs typeface="+mn-cs"/>
            </a:rPr>
            <a:t>　平成</a:t>
          </a:r>
          <a:r>
            <a:rPr kumimoji="1" lang="en-US" altLang="ja-JP" sz="800" b="0" i="0" baseline="0">
              <a:solidFill>
                <a:schemeClr val="dk1"/>
              </a:solidFill>
              <a:effectLst/>
              <a:latin typeface="+mn-ea"/>
              <a:ea typeface="+mn-ea"/>
              <a:cs typeface="+mn-cs"/>
            </a:rPr>
            <a:t>30</a:t>
          </a:r>
          <a:r>
            <a:rPr kumimoji="1" lang="ja-JP" altLang="ja-JP" sz="800" b="0" i="0" baseline="0">
              <a:solidFill>
                <a:schemeClr val="dk1"/>
              </a:solidFill>
              <a:effectLst/>
              <a:latin typeface="+mn-ea"/>
              <a:ea typeface="+mn-ea"/>
              <a:cs typeface="+mn-cs"/>
            </a:rPr>
            <a:t>年度以降</a:t>
          </a:r>
          <a:r>
            <a:rPr kumimoji="1" lang="ja-JP" altLang="en-US" sz="800" b="0" i="0" baseline="0">
              <a:solidFill>
                <a:schemeClr val="dk1"/>
              </a:solidFill>
              <a:effectLst/>
              <a:latin typeface="+mn-ea"/>
              <a:ea typeface="+mn-ea"/>
              <a:cs typeface="+mn-cs"/>
            </a:rPr>
            <a:t>、元金償還終了に伴い減少している。</a:t>
          </a:r>
          <a:endParaRPr kumimoji="1" lang="en-US" altLang="ja-JP" sz="800" b="0" i="0" baseline="0">
            <a:solidFill>
              <a:schemeClr val="dk1"/>
            </a:solidFill>
            <a:effectLst/>
            <a:latin typeface="+mn-ea"/>
            <a:ea typeface="+mn-ea"/>
            <a:cs typeface="+mn-cs"/>
          </a:endParaRPr>
        </a:p>
        <a:p>
          <a:pPr eaLnBrk="1" fontAlgn="auto" latinLnBrk="0" hangingPunct="1"/>
          <a:r>
            <a:rPr kumimoji="1" lang="ja-JP" altLang="ja-JP" sz="800" b="0" i="0" baseline="0">
              <a:solidFill>
                <a:schemeClr val="dk1"/>
              </a:solidFill>
              <a:effectLst/>
              <a:latin typeface="+mn-ea"/>
              <a:ea typeface="+mn-ea"/>
              <a:cs typeface="+mn-cs"/>
            </a:rPr>
            <a:t>＜公営企業債等繰入見込額＞</a:t>
          </a:r>
          <a:endParaRPr lang="ja-JP" altLang="ja-JP" sz="800">
            <a:effectLst/>
            <a:latin typeface="+mn-ea"/>
            <a:ea typeface="+mn-ea"/>
          </a:endParaRPr>
        </a:p>
        <a:p>
          <a:pPr eaLnBrk="1" fontAlgn="auto" latinLnBrk="0" hangingPunct="1"/>
          <a:r>
            <a:rPr kumimoji="1" lang="ja-JP" altLang="en-US" sz="800" b="0" i="0" baseline="0">
              <a:solidFill>
                <a:schemeClr val="dk1"/>
              </a:solidFill>
              <a:effectLst/>
              <a:latin typeface="+mn-ea"/>
              <a:ea typeface="+mn-ea"/>
              <a:cs typeface="+mn-cs"/>
            </a:rPr>
            <a:t>　</a:t>
          </a:r>
          <a:r>
            <a:rPr kumimoji="1" lang="ja-JP" altLang="ja-JP" sz="800" b="0" i="0" baseline="0">
              <a:solidFill>
                <a:schemeClr val="dk1"/>
              </a:solidFill>
              <a:effectLst/>
              <a:latin typeface="+mn-ea"/>
              <a:ea typeface="+mn-ea"/>
              <a:cs typeface="+mn-cs"/>
            </a:rPr>
            <a:t>地方債残高が減少していることから、将来負担額は減少している。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＜組合等負担等見込額＞</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a:t>
          </a:r>
          <a:r>
            <a:rPr kumimoji="1" lang="ja-JP" altLang="en-US" sz="800" b="0" i="0" baseline="0">
              <a:solidFill>
                <a:schemeClr val="dk1"/>
              </a:solidFill>
              <a:effectLst/>
              <a:latin typeface="+mn-ea"/>
              <a:ea typeface="+mn-ea"/>
              <a:cs typeface="+mn-cs"/>
            </a:rPr>
            <a:t>令和３・４年度に、</a:t>
          </a:r>
          <a:r>
            <a:rPr kumimoji="1" lang="ja-JP" altLang="ja-JP" sz="800" b="0" i="0" baseline="0">
              <a:solidFill>
                <a:schemeClr val="dk1"/>
              </a:solidFill>
              <a:effectLst/>
              <a:latin typeface="+mn-ea"/>
              <a:ea typeface="+mn-ea"/>
              <a:cs typeface="+mn-cs"/>
            </a:rPr>
            <a:t>若狭広域</a:t>
          </a:r>
          <a:r>
            <a:rPr kumimoji="1" lang="ja-JP" altLang="en-US" sz="800" b="0" i="0" baseline="0">
              <a:solidFill>
                <a:schemeClr val="dk1"/>
              </a:solidFill>
              <a:effectLst/>
              <a:latin typeface="+mn-ea"/>
              <a:ea typeface="+mn-ea"/>
              <a:cs typeface="+mn-cs"/>
            </a:rPr>
            <a:t>行政</a:t>
          </a:r>
          <a:r>
            <a:rPr kumimoji="1" lang="ja-JP" altLang="ja-JP" sz="800" b="0" i="0" baseline="0">
              <a:solidFill>
                <a:schemeClr val="dk1"/>
              </a:solidFill>
              <a:effectLst/>
              <a:latin typeface="+mn-ea"/>
              <a:ea typeface="+mn-ea"/>
              <a:cs typeface="+mn-cs"/>
            </a:rPr>
            <a:t>事務組合</a:t>
          </a:r>
          <a:r>
            <a:rPr kumimoji="1" lang="ja-JP" altLang="en-US" sz="800" b="0" i="0" baseline="0">
              <a:solidFill>
                <a:schemeClr val="dk1"/>
              </a:solidFill>
              <a:effectLst/>
              <a:latin typeface="+mn-ea"/>
              <a:ea typeface="+mn-ea"/>
              <a:cs typeface="+mn-cs"/>
            </a:rPr>
            <a:t>による</a:t>
          </a:r>
          <a:r>
            <a:rPr kumimoji="1" lang="ja-JP" altLang="ja-JP" sz="800" b="0" i="0" baseline="0">
              <a:solidFill>
                <a:schemeClr val="dk1"/>
              </a:solidFill>
              <a:effectLst/>
              <a:latin typeface="+mn-ea"/>
              <a:ea typeface="+mn-ea"/>
              <a:cs typeface="+mn-cs"/>
            </a:rPr>
            <a:t>広域ごみ</a:t>
          </a:r>
          <a:r>
            <a:rPr kumimoji="1" lang="ja-JP" altLang="en-US" sz="800" b="0" i="0" baseline="0">
              <a:solidFill>
                <a:schemeClr val="dk1"/>
              </a:solidFill>
              <a:effectLst/>
              <a:latin typeface="+mn-ea"/>
              <a:ea typeface="+mn-ea"/>
              <a:cs typeface="+mn-cs"/>
            </a:rPr>
            <a:t>焼却</a:t>
          </a:r>
          <a:r>
            <a:rPr kumimoji="1" lang="ja-JP" altLang="ja-JP" sz="800" b="0" i="0" baseline="0">
              <a:solidFill>
                <a:schemeClr val="dk1"/>
              </a:solidFill>
              <a:effectLst/>
              <a:latin typeface="+mn-ea"/>
              <a:ea typeface="+mn-ea"/>
              <a:cs typeface="+mn-cs"/>
            </a:rPr>
            <a:t>施設の地方債借入開始により</a:t>
          </a:r>
          <a:r>
            <a:rPr kumimoji="1" lang="ja-JP" altLang="en-US" sz="800" b="0" i="0" baseline="0">
              <a:solidFill>
                <a:schemeClr val="dk1"/>
              </a:solidFill>
              <a:effectLst/>
              <a:latin typeface="+mn-ea"/>
              <a:ea typeface="+mn-ea"/>
              <a:cs typeface="+mn-cs"/>
            </a:rPr>
            <a:t>一時</a:t>
          </a:r>
          <a:r>
            <a:rPr kumimoji="1" lang="ja-JP" altLang="ja-JP" sz="800" b="0" i="0" baseline="0">
              <a:solidFill>
                <a:schemeClr val="dk1"/>
              </a:solidFill>
              <a:effectLst/>
              <a:latin typeface="+mn-ea"/>
              <a:ea typeface="+mn-ea"/>
              <a:cs typeface="+mn-cs"/>
            </a:rPr>
            <a:t>増加</a:t>
          </a:r>
          <a:r>
            <a:rPr kumimoji="1" lang="ja-JP" altLang="en-US" sz="800" b="0" i="0" baseline="0">
              <a:solidFill>
                <a:schemeClr val="dk1"/>
              </a:solidFill>
              <a:effectLst/>
              <a:latin typeface="+mn-ea"/>
              <a:ea typeface="+mn-ea"/>
              <a:cs typeface="+mn-cs"/>
            </a:rPr>
            <a:t>したが、その後は償還が進み減少している。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＜退職手当負担見込額＞</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平成</a:t>
          </a:r>
          <a:r>
            <a:rPr kumimoji="1" lang="en-US" altLang="ja-JP" sz="800" b="0" i="0" baseline="0">
              <a:solidFill>
                <a:schemeClr val="dk1"/>
              </a:solidFill>
              <a:effectLst/>
              <a:latin typeface="+mn-ea"/>
              <a:ea typeface="+mn-ea"/>
              <a:cs typeface="+mn-cs"/>
            </a:rPr>
            <a:t>30</a:t>
          </a:r>
          <a:r>
            <a:rPr kumimoji="1" lang="ja-JP" altLang="ja-JP" sz="800" b="0" i="0" baseline="0">
              <a:solidFill>
                <a:schemeClr val="dk1"/>
              </a:solidFill>
              <a:effectLst/>
              <a:latin typeface="+mn-ea"/>
              <a:ea typeface="+mn-ea"/>
              <a:cs typeface="+mn-cs"/>
            </a:rPr>
            <a:t>年度の国体終了後は</a:t>
          </a:r>
          <a:r>
            <a:rPr kumimoji="1" lang="ja-JP" altLang="en-US" sz="800" b="0" i="0" baseline="0">
              <a:solidFill>
                <a:schemeClr val="dk1"/>
              </a:solidFill>
              <a:effectLst/>
              <a:latin typeface="+mn-ea"/>
              <a:ea typeface="+mn-ea"/>
              <a:cs typeface="+mn-cs"/>
            </a:rPr>
            <a:t>同水準を維持している。</a:t>
          </a:r>
          <a:endParaRPr kumimoji="1" lang="en-US" altLang="ja-JP" sz="800" b="0" i="0" baseline="0">
            <a:solidFill>
              <a:schemeClr val="dk1"/>
            </a:solidFill>
            <a:effectLst/>
            <a:latin typeface="+mn-ea"/>
            <a:ea typeface="+mn-ea"/>
            <a:cs typeface="+mn-cs"/>
          </a:endParaRPr>
        </a:p>
        <a:p>
          <a:pPr eaLnBrk="1" fontAlgn="auto" latinLnBrk="0" hangingPunct="1"/>
          <a:r>
            <a:rPr kumimoji="1" lang="ja-JP" altLang="ja-JP" sz="800" b="0" i="0" baseline="0">
              <a:solidFill>
                <a:schemeClr val="dk1"/>
              </a:solidFill>
              <a:effectLst/>
              <a:latin typeface="+mn-ea"/>
              <a:ea typeface="+mn-ea"/>
              <a:cs typeface="+mn-cs"/>
            </a:rPr>
            <a:t>＜設立法人等の負債額等負担見込額＞</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土地開発公社を解散した平成</a:t>
          </a:r>
          <a:r>
            <a:rPr kumimoji="1" lang="en-US" altLang="ja-JP" sz="800" b="0" i="0" baseline="0">
              <a:solidFill>
                <a:schemeClr val="dk1"/>
              </a:solidFill>
              <a:effectLst/>
              <a:latin typeface="+mn-ea"/>
              <a:ea typeface="+mn-ea"/>
              <a:cs typeface="+mn-cs"/>
            </a:rPr>
            <a:t>27</a:t>
          </a:r>
          <a:r>
            <a:rPr kumimoji="1" lang="ja-JP" altLang="ja-JP" sz="800" b="0" i="0" baseline="0">
              <a:solidFill>
                <a:schemeClr val="dk1"/>
              </a:solidFill>
              <a:effectLst/>
              <a:latin typeface="+mn-ea"/>
              <a:ea typeface="+mn-ea"/>
              <a:cs typeface="+mn-cs"/>
            </a:rPr>
            <a:t>年度に大幅な減となり、令和</a:t>
          </a:r>
          <a:r>
            <a:rPr kumimoji="1" lang="en-US" altLang="ja-JP" sz="800" b="0" i="0" baseline="0">
              <a:solidFill>
                <a:schemeClr val="dk1"/>
              </a:solidFill>
              <a:effectLst/>
              <a:latin typeface="+mn-ea"/>
              <a:ea typeface="+mn-ea"/>
              <a:cs typeface="+mn-cs"/>
            </a:rPr>
            <a:t>2</a:t>
          </a:r>
          <a:r>
            <a:rPr kumimoji="1" lang="ja-JP" altLang="ja-JP" sz="800" b="0" i="0" baseline="0">
              <a:solidFill>
                <a:schemeClr val="dk1"/>
              </a:solidFill>
              <a:effectLst/>
              <a:latin typeface="+mn-ea"/>
              <a:ea typeface="+mn-ea"/>
              <a:cs typeface="+mn-cs"/>
            </a:rPr>
            <a:t>年度に損失補償を行っている法人が完済したことにより０となっている。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＜組合等連結実質赤字額負担見込額＞</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公営企業会計を営む一部事務組合の資金不足額が解消し０となっている。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＜充当可能基金＞</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平成</a:t>
          </a:r>
          <a:r>
            <a:rPr kumimoji="1" lang="en-US" altLang="ja-JP" sz="800" b="0" i="0" baseline="0">
              <a:solidFill>
                <a:schemeClr val="dk1"/>
              </a:solidFill>
              <a:effectLst/>
              <a:latin typeface="+mn-ea"/>
              <a:ea typeface="+mn-ea"/>
              <a:cs typeface="+mn-cs"/>
            </a:rPr>
            <a:t>30</a:t>
          </a:r>
          <a:r>
            <a:rPr kumimoji="1" lang="ja-JP" altLang="ja-JP" sz="800" b="0" i="0" baseline="0">
              <a:solidFill>
                <a:schemeClr val="dk1"/>
              </a:solidFill>
              <a:effectLst/>
              <a:latin typeface="+mn-ea"/>
              <a:ea typeface="+mn-ea"/>
              <a:cs typeface="+mn-cs"/>
            </a:rPr>
            <a:t>年度以降は</a:t>
          </a:r>
          <a:r>
            <a:rPr kumimoji="1" lang="ja-JP" altLang="en-US" sz="800" b="0" i="0" baseline="0">
              <a:solidFill>
                <a:schemeClr val="dk1"/>
              </a:solidFill>
              <a:effectLst/>
              <a:latin typeface="+mn-ea"/>
              <a:ea typeface="+mn-ea"/>
              <a:cs typeface="+mn-cs"/>
            </a:rPr>
            <a:t>基金への</a:t>
          </a:r>
          <a:r>
            <a:rPr kumimoji="1" lang="ja-JP" altLang="ja-JP" sz="800" b="0" i="0" baseline="0">
              <a:solidFill>
                <a:schemeClr val="dk1"/>
              </a:solidFill>
              <a:effectLst/>
              <a:latin typeface="+mn-ea"/>
              <a:ea typeface="+mn-ea"/>
              <a:cs typeface="+mn-cs"/>
            </a:rPr>
            <a:t>積立てを行ったことにより増加している。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＜充当可能特定歳入＞</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都市計画税と市営住宅使用料</a:t>
          </a:r>
          <a:r>
            <a:rPr kumimoji="1" lang="ja-JP" altLang="en-US" sz="800" b="0" i="0" baseline="0">
              <a:solidFill>
                <a:schemeClr val="dk1"/>
              </a:solidFill>
              <a:effectLst/>
              <a:latin typeface="+mn-ea"/>
              <a:ea typeface="+mn-ea"/>
              <a:cs typeface="+mn-cs"/>
            </a:rPr>
            <a:t>の</a:t>
          </a:r>
          <a:r>
            <a:rPr kumimoji="1" lang="ja-JP" altLang="ja-JP" sz="800" b="0" i="0" baseline="0">
              <a:solidFill>
                <a:schemeClr val="dk1"/>
              </a:solidFill>
              <a:effectLst/>
              <a:latin typeface="+mn-ea"/>
              <a:ea typeface="+mn-ea"/>
              <a:cs typeface="+mn-cs"/>
            </a:rPr>
            <a:t>減少</a:t>
          </a:r>
          <a:r>
            <a:rPr kumimoji="1" lang="ja-JP" altLang="en-US" sz="800" b="0" i="0" baseline="0">
              <a:solidFill>
                <a:schemeClr val="dk1"/>
              </a:solidFill>
              <a:effectLst/>
              <a:latin typeface="+mn-ea"/>
              <a:ea typeface="+mn-ea"/>
              <a:cs typeface="+mn-cs"/>
            </a:rPr>
            <a:t>等</a:t>
          </a:r>
          <a:r>
            <a:rPr kumimoji="1" lang="ja-JP" altLang="ja-JP" sz="800" b="0" i="0" baseline="0">
              <a:solidFill>
                <a:schemeClr val="dk1"/>
              </a:solidFill>
              <a:effectLst/>
              <a:latin typeface="+mn-ea"/>
              <a:ea typeface="+mn-ea"/>
              <a:cs typeface="+mn-cs"/>
            </a:rPr>
            <a:t>に伴い</a:t>
          </a:r>
          <a:r>
            <a:rPr kumimoji="1" lang="ja-JP" altLang="en-US" sz="800" b="0" i="0" baseline="0">
              <a:solidFill>
                <a:schemeClr val="dk1"/>
              </a:solidFill>
              <a:effectLst/>
              <a:latin typeface="+mn-ea"/>
              <a:ea typeface="+mn-ea"/>
              <a:cs typeface="+mn-cs"/>
            </a:rPr>
            <a:t>充当見込み額が減少している。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＜基準財政需要額算入見込額＞</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a:t>
          </a:r>
          <a:r>
            <a:rPr kumimoji="1" lang="ja-JP" altLang="en-US" sz="800" b="0" i="0" baseline="0">
              <a:solidFill>
                <a:schemeClr val="dk1"/>
              </a:solidFill>
              <a:effectLst/>
              <a:latin typeface="+mn-ea"/>
              <a:ea typeface="+mn-ea"/>
              <a:cs typeface="+mn-cs"/>
            </a:rPr>
            <a:t>下水道事業、公債費等</a:t>
          </a:r>
          <a:r>
            <a:rPr kumimoji="1" lang="ja-JP" altLang="ja-JP" sz="800" b="0" i="0" baseline="0">
              <a:solidFill>
                <a:schemeClr val="dk1"/>
              </a:solidFill>
              <a:effectLst/>
              <a:latin typeface="+mn-ea"/>
              <a:ea typeface="+mn-ea"/>
              <a:cs typeface="+mn-cs"/>
            </a:rPr>
            <a:t>にかかる基準財政需要額算入見込額が減少していることにより減少している。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＜将来負担比率の分子＞</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令和</a:t>
          </a:r>
          <a:r>
            <a:rPr kumimoji="1" lang="en-US" altLang="ja-JP" sz="800" b="0" i="0" baseline="0">
              <a:solidFill>
                <a:schemeClr val="dk1"/>
              </a:solidFill>
              <a:effectLst/>
              <a:latin typeface="+mn-ea"/>
              <a:ea typeface="+mn-ea"/>
              <a:cs typeface="+mn-cs"/>
            </a:rPr>
            <a:t>3</a:t>
          </a:r>
          <a:r>
            <a:rPr kumimoji="1" lang="ja-JP" altLang="ja-JP" sz="800" b="0" i="0" baseline="0">
              <a:solidFill>
                <a:schemeClr val="dk1"/>
              </a:solidFill>
              <a:effectLst/>
              <a:latin typeface="+mn-ea"/>
              <a:ea typeface="+mn-ea"/>
              <a:cs typeface="+mn-cs"/>
            </a:rPr>
            <a:t>年度</a:t>
          </a:r>
          <a:r>
            <a:rPr kumimoji="1" lang="ja-JP" altLang="en-US" sz="800" b="0" i="0" baseline="0">
              <a:solidFill>
                <a:schemeClr val="dk1"/>
              </a:solidFill>
              <a:effectLst/>
              <a:latin typeface="+mn-ea"/>
              <a:ea typeface="+mn-ea"/>
              <a:cs typeface="+mn-cs"/>
            </a:rPr>
            <a:t>・</a:t>
          </a:r>
          <a:r>
            <a:rPr kumimoji="1" lang="ja-JP" altLang="ja-JP" sz="800" b="0" i="0" baseline="0">
              <a:solidFill>
                <a:schemeClr val="dk1"/>
              </a:solidFill>
              <a:effectLst/>
              <a:latin typeface="+mn-ea"/>
              <a:ea typeface="+mn-ea"/>
              <a:cs typeface="+mn-cs"/>
            </a:rPr>
            <a:t>４年度には主に広域ごみ</a:t>
          </a:r>
          <a:r>
            <a:rPr kumimoji="1" lang="ja-JP" altLang="en-US" sz="800" b="0" i="0" baseline="0">
              <a:solidFill>
                <a:schemeClr val="dk1"/>
              </a:solidFill>
              <a:effectLst/>
              <a:latin typeface="+mn-ea"/>
              <a:ea typeface="+mn-ea"/>
              <a:cs typeface="+mn-cs"/>
            </a:rPr>
            <a:t>焼却</a:t>
          </a:r>
          <a:r>
            <a:rPr kumimoji="1" lang="ja-JP" altLang="ja-JP" sz="800" b="0" i="0" baseline="0">
              <a:solidFill>
                <a:schemeClr val="dk1"/>
              </a:solidFill>
              <a:effectLst/>
              <a:latin typeface="+mn-ea"/>
              <a:ea typeface="+mn-ea"/>
              <a:cs typeface="+mn-cs"/>
            </a:rPr>
            <a:t>施設の本体整備に係る地方債借入開始による組合等負担等見込額の</a:t>
          </a:r>
          <a:r>
            <a:rPr kumimoji="1" lang="ja-JP" altLang="en-US" sz="800" b="0" i="0" baseline="0">
              <a:solidFill>
                <a:schemeClr val="dk1"/>
              </a:solidFill>
              <a:effectLst/>
              <a:latin typeface="+mn-ea"/>
              <a:ea typeface="+mn-ea"/>
              <a:cs typeface="+mn-cs"/>
            </a:rPr>
            <a:t>増加</a:t>
          </a:r>
          <a:r>
            <a:rPr kumimoji="1" lang="ja-JP" altLang="ja-JP" sz="800" b="0" i="0" baseline="0">
              <a:solidFill>
                <a:schemeClr val="dk1"/>
              </a:solidFill>
              <a:effectLst/>
              <a:latin typeface="+mn-ea"/>
              <a:ea typeface="+mn-ea"/>
              <a:cs typeface="+mn-cs"/>
            </a:rPr>
            <a:t>により</a:t>
          </a:r>
          <a:r>
            <a:rPr kumimoji="1" lang="ja-JP" altLang="en-US" sz="800" b="0" i="0" baseline="0">
              <a:solidFill>
                <a:schemeClr val="dk1"/>
              </a:solidFill>
              <a:effectLst/>
              <a:latin typeface="+mn-ea"/>
              <a:ea typeface="+mn-ea"/>
              <a:cs typeface="+mn-cs"/>
            </a:rPr>
            <a:t>比率が</a:t>
          </a:r>
          <a:r>
            <a:rPr kumimoji="1" lang="ja-JP" altLang="ja-JP" sz="800" b="0" i="0" baseline="0">
              <a:solidFill>
                <a:schemeClr val="dk1"/>
              </a:solidFill>
              <a:effectLst/>
              <a:latin typeface="+mn-ea"/>
              <a:ea typeface="+mn-ea"/>
              <a:cs typeface="+mn-cs"/>
            </a:rPr>
            <a:t>増に転じたが、令和５年度</a:t>
          </a:r>
          <a:r>
            <a:rPr kumimoji="1" lang="ja-JP" altLang="en-US" sz="800" b="0" i="0" baseline="0">
              <a:solidFill>
                <a:schemeClr val="dk1"/>
              </a:solidFill>
              <a:effectLst/>
              <a:latin typeface="+mn-ea"/>
              <a:ea typeface="+mn-ea"/>
              <a:cs typeface="+mn-cs"/>
            </a:rPr>
            <a:t>以降</a:t>
          </a:r>
          <a:r>
            <a:rPr kumimoji="1" lang="ja-JP" altLang="ja-JP" sz="800" b="0" i="0" baseline="0">
              <a:solidFill>
                <a:schemeClr val="dk1"/>
              </a:solidFill>
              <a:effectLst/>
              <a:latin typeface="+mn-ea"/>
              <a:ea typeface="+mn-ea"/>
              <a:cs typeface="+mn-cs"/>
            </a:rPr>
            <a:t>は</a:t>
          </a:r>
          <a:r>
            <a:rPr kumimoji="1" lang="ja-JP" altLang="en-US" sz="800" b="0" i="0" baseline="0">
              <a:solidFill>
                <a:schemeClr val="dk1"/>
              </a:solidFill>
              <a:effectLst/>
              <a:latin typeface="+mn-ea"/>
              <a:ea typeface="+mn-ea"/>
              <a:cs typeface="+mn-cs"/>
            </a:rPr>
            <a:t>、</a:t>
          </a:r>
          <a:r>
            <a:rPr kumimoji="1" lang="ja-JP" altLang="ja-JP" sz="800" b="0" i="0" baseline="0">
              <a:solidFill>
                <a:schemeClr val="dk1"/>
              </a:solidFill>
              <a:effectLst/>
              <a:latin typeface="+mn-ea"/>
              <a:ea typeface="+mn-ea"/>
              <a:cs typeface="+mn-cs"/>
            </a:rPr>
            <a:t>起債残高や公営企業会計等繰入見込額の減少等により減少に転じている。</a:t>
          </a:r>
          <a:endParaRPr lang="ja-JP" altLang="ja-JP" sz="8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福井県小浜市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（増減理由）</a:t>
          </a:r>
          <a:endParaRPr lang="ja-JP" altLang="ja-JP" sz="1400">
            <a:effectLst/>
            <a:latin typeface="+mn-ea"/>
            <a:ea typeface="+mn-ea"/>
          </a:endParaRPr>
        </a:p>
        <a:p>
          <a:r>
            <a:rPr kumimoji="1" lang="ja-JP" altLang="ja-JP" sz="1400">
              <a:solidFill>
                <a:schemeClr val="dk1"/>
              </a:solidFill>
              <a:effectLst/>
              <a:latin typeface="+mn-ea"/>
              <a:ea typeface="+mn-ea"/>
              <a:cs typeface="+mn-cs"/>
            </a:rPr>
            <a:t>　令和元年度以降は</a:t>
          </a:r>
          <a:r>
            <a:rPr kumimoji="1" lang="ja-JP" altLang="en-US" sz="1400">
              <a:solidFill>
                <a:schemeClr val="dk1"/>
              </a:solidFill>
              <a:effectLst/>
              <a:latin typeface="+mn-ea"/>
              <a:ea typeface="+mn-ea"/>
              <a:cs typeface="+mn-cs"/>
            </a:rPr>
            <a:t>、</a:t>
          </a:r>
          <a:r>
            <a:rPr kumimoji="1" lang="ja-JP" altLang="ja-JP" sz="1400">
              <a:solidFill>
                <a:schemeClr val="dk1"/>
              </a:solidFill>
              <a:effectLst/>
              <a:latin typeface="+mn-ea"/>
              <a:ea typeface="+mn-ea"/>
              <a:cs typeface="+mn-cs"/>
            </a:rPr>
            <a:t>小学校建設事業等が完了したことに伴い、財政調整基金への積み立てを行ったこと、普通交付税の追加交付や土地売却益等を減債基金へ積み立てたこと、森林環境譲与税創設や新型コロナウイルスに係る利子補給制度の開始により新たな特定目的基金を設置したことから残高が</a:t>
          </a:r>
          <a:r>
            <a:rPr kumimoji="1" lang="ja-JP" altLang="en-US" sz="1400">
              <a:solidFill>
                <a:schemeClr val="dk1"/>
              </a:solidFill>
              <a:effectLst/>
              <a:latin typeface="+mn-ea"/>
              <a:ea typeface="+mn-ea"/>
              <a:cs typeface="+mn-cs"/>
            </a:rPr>
            <a:t>増加している。さらに令和６年度は、ふるさと納税寄附金の増加により積み増したことにより、</a:t>
          </a:r>
          <a:r>
            <a:rPr kumimoji="1" lang="ja-JP" altLang="ja-JP" sz="1400">
              <a:solidFill>
                <a:schemeClr val="dk1"/>
              </a:solidFill>
              <a:effectLst/>
              <a:latin typeface="+mn-ea"/>
              <a:ea typeface="+mn-ea"/>
              <a:cs typeface="+mn-cs"/>
            </a:rPr>
            <a:t>令和</a:t>
          </a:r>
          <a:r>
            <a:rPr kumimoji="1" lang="ja-JP" altLang="en-US" sz="1400">
              <a:solidFill>
                <a:schemeClr val="dk1"/>
              </a:solidFill>
              <a:effectLst/>
              <a:latin typeface="+mn-ea"/>
              <a:ea typeface="+mn-ea"/>
              <a:cs typeface="+mn-cs"/>
            </a:rPr>
            <a:t>４</a:t>
          </a:r>
          <a:r>
            <a:rPr kumimoji="1" lang="ja-JP" altLang="ja-JP" sz="1400">
              <a:solidFill>
                <a:schemeClr val="dk1"/>
              </a:solidFill>
              <a:effectLst/>
              <a:latin typeface="+mn-ea"/>
              <a:ea typeface="+mn-ea"/>
              <a:cs typeface="+mn-cs"/>
            </a:rPr>
            <a:t>年度の</a:t>
          </a:r>
          <a:r>
            <a:rPr kumimoji="1" lang="en-US" altLang="ja-JP" sz="1400">
              <a:solidFill>
                <a:schemeClr val="dk1"/>
              </a:solidFill>
              <a:effectLst/>
              <a:latin typeface="+mn-ea"/>
              <a:ea typeface="+mn-ea"/>
              <a:cs typeface="+mn-cs"/>
            </a:rPr>
            <a:t>3,501</a:t>
          </a:r>
          <a:r>
            <a:rPr kumimoji="1" lang="ja-JP" altLang="ja-JP" sz="1400">
              <a:solidFill>
                <a:schemeClr val="dk1"/>
              </a:solidFill>
              <a:effectLst/>
              <a:latin typeface="+mn-ea"/>
              <a:ea typeface="+mn-ea"/>
              <a:cs typeface="+mn-cs"/>
            </a:rPr>
            <a:t>百万円から令和</a:t>
          </a:r>
          <a:r>
            <a:rPr kumimoji="1" lang="ja-JP" altLang="en-US" sz="1400">
              <a:solidFill>
                <a:schemeClr val="dk1"/>
              </a:solidFill>
              <a:effectLst/>
              <a:latin typeface="+mn-ea"/>
              <a:ea typeface="+mn-ea"/>
              <a:cs typeface="+mn-cs"/>
            </a:rPr>
            <a:t>６</a:t>
          </a:r>
          <a:r>
            <a:rPr kumimoji="1" lang="ja-JP" altLang="ja-JP" sz="1400">
              <a:solidFill>
                <a:schemeClr val="dk1"/>
              </a:solidFill>
              <a:effectLst/>
              <a:latin typeface="+mn-ea"/>
              <a:ea typeface="+mn-ea"/>
              <a:cs typeface="+mn-cs"/>
            </a:rPr>
            <a:t>年度末には</a:t>
          </a:r>
          <a:r>
            <a:rPr kumimoji="1" lang="en-US" altLang="ja-JP" sz="1400">
              <a:solidFill>
                <a:schemeClr val="dk1"/>
              </a:solidFill>
              <a:effectLst/>
              <a:latin typeface="+mn-ea"/>
              <a:ea typeface="+mn-ea"/>
              <a:cs typeface="+mn-cs"/>
            </a:rPr>
            <a:t>3,780</a:t>
          </a:r>
          <a:r>
            <a:rPr kumimoji="1" lang="ja-JP" altLang="ja-JP" sz="1400">
              <a:solidFill>
                <a:schemeClr val="dk1"/>
              </a:solidFill>
              <a:effectLst/>
              <a:latin typeface="+mn-ea"/>
              <a:ea typeface="+mn-ea"/>
              <a:cs typeface="+mn-cs"/>
            </a:rPr>
            <a:t>百万円へと</a:t>
          </a:r>
          <a:r>
            <a:rPr kumimoji="1" lang="en-US" altLang="ja-JP" sz="1400">
              <a:solidFill>
                <a:schemeClr val="dk1"/>
              </a:solidFill>
              <a:effectLst/>
              <a:latin typeface="+mn-ea"/>
              <a:ea typeface="+mn-ea"/>
              <a:cs typeface="+mn-cs"/>
            </a:rPr>
            <a:t>279</a:t>
          </a:r>
          <a:r>
            <a:rPr kumimoji="1" lang="ja-JP" altLang="ja-JP" sz="1400">
              <a:solidFill>
                <a:schemeClr val="dk1"/>
              </a:solidFill>
              <a:effectLst/>
              <a:latin typeface="+mn-ea"/>
              <a:ea typeface="+mn-ea"/>
              <a:cs typeface="+mn-cs"/>
            </a:rPr>
            <a:t>百万円増加した。</a:t>
          </a:r>
          <a:endParaRPr kumimoji="1" lang="en-US" altLang="ja-JP" sz="1400">
            <a:solidFill>
              <a:schemeClr val="dk1"/>
            </a:solidFill>
            <a:effectLst/>
            <a:latin typeface="+mn-ea"/>
            <a:ea typeface="+mn-ea"/>
            <a:cs typeface="+mn-cs"/>
          </a:endParaRPr>
        </a:p>
        <a:p>
          <a:endParaRPr lang="ja-JP" altLang="ja-JP" sz="1400">
            <a:effectLst/>
            <a:latin typeface="+mn-ea"/>
            <a:ea typeface="+mn-ea"/>
          </a:endParaRPr>
        </a:p>
        <a:p>
          <a:r>
            <a:rPr kumimoji="1" lang="ja-JP" altLang="ja-JP" sz="1400">
              <a:solidFill>
                <a:schemeClr val="dk1"/>
              </a:solidFill>
              <a:effectLst/>
              <a:latin typeface="+mn-ea"/>
              <a:ea typeface="+mn-ea"/>
              <a:cs typeface="+mn-cs"/>
            </a:rPr>
            <a:t>（今後の方針）</a:t>
          </a:r>
          <a:endParaRPr lang="ja-JP" altLang="ja-JP" sz="1400">
            <a:effectLst/>
            <a:latin typeface="+mn-ea"/>
            <a:ea typeface="+mn-ea"/>
          </a:endParaRPr>
        </a:p>
        <a:p>
          <a:r>
            <a:rPr kumimoji="1" lang="ja-JP" altLang="ja-JP" sz="1400">
              <a:solidFill>
                <a:schemeClr val="dk1"/>
              </a:solidFill>
              <a:effectLst/>
              <a:latin typeface="+mn-ea"/>
              <a:ea typeface="+mn-ea"/>
              <a:cs typeface="+mn-cs"/>
            </a:rPr>
            <a:t>　健康管理センターの建替えや広域ごみ</a:t>
          </a:r>
          <a:r>
            <a:rPr kumimoji="1" lang="ja-JP" altLang="en-US" sz="1400">
              <a:solidFill>
                <a:schemeClr val="dk1"/>
              </a:solidFill>
              <a:effectLst/>
              <a:latin typeface="+mn-ea"/>
              <a:ea typeface="+mn-ea"/>
              <a:cs typeface="+mn-cs"/>
            </a:rPr>
            <a:t>焼却</a:t>
          </a:r>
          <a:r>
            <a:rPr kumimoji="1" lang="ja-JP" altLang="ja-JP" sz="1400">
              <a:solidFill>
                <a:schemeClr val="dk1"/>
              </a:solidFill>
              <a:effectLst/>
              <a:latin typeface="+mn-ea"/>
              <a:ea typeface="+mn-ea"/>
              <a:cs typeface="+mn-cs"/>
            </a:rPr>
            <a:t>施設整備などの大型事業については一旦終了したものの、広域斎場の整備や県営産業団地の造成といった大規模な投資的事業が控えている。決算の状況を踏まえながら今後の財政需要に対応するために各基金に可能な限り積み立てを行うとともに、不測の事態には機動的に対応するために基金を活用していく。</a:t>
          </a:r>
          <a:endParaRPr lang="ja-JP" altLang="ja-JP" sz="1400">
            <a:effectLst/>
            <a:latin typeface="+mn-ea"/>
            <a:ea typeface="+mn-ea"/>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環境衛生施設整備基金：快適で住みよい社会の実現を</a:t>
          </a:r>
          <a:r>
            <a:rPr kumimoji="1" lang="ja-JP" altLang="en-US" sz="1400">
              <a:solidFill>
                <a:schemeClr val="dk1"/>
              </a:solidFill>
              <a:effectLst/>
              <a:latin typeface="+mn-lt"/>
              <a:ea typeface="+mn-ea"/>
              <a:cs typeface="+mn-cs"/>
            </a:rPr>
            <a:t>目指し</a:t>
          </a:r>
          <a:r>
            <a:rPr kumimoji="1" lang="ja-JP" altLang="ja-JP" sz="1400">
              <a:solidFill>
                <a:schemeClr val="dk1"/>
              </a:solidFill>
              <a:effectLst/>
              <a:latin typeface="+mn-lt"/>
              <a:ea typeface="+mn-ea"/>
              <a:cs typeface="+mn-cs"/>
            </a:rPr>
            <a:t>、一般廃棄物処理施設および火葬場の建設、修繕など施設の整備を図る</a:t>
          </a:r>
          <a:r>
            <a:rPr kumimoji="1" lang="ja-JP" altLang="en-US"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駐車場整備基金：駐車場の機器更新、大規模修繕など施設の整備を実施し、安定した市営駐車場の管理運営を行う。</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森林環境譲与税基金：森林環境譲与税の交付額が増額となったことにより増加した</a:t>
          </a:r>
          <a:r>
            <a:rPr kumimoji="1" lang="ja-JP" altLang="en-US"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pPr eaLnBrk="1" fontAlgn="auto" latinLnBrk="0" hangingPunct="1"/>
          <a:r>
            <a:rPr kumimoji="1" lang="ja-JP" altLang="en-US" sz="1400">
              <a:solidFill>
                <a:schemeClr val="dk1"/>
              </a:solidFill>
              <a:effectLst/>
              <a:latin typeface="+mn-lt"/>
              <a:ea typeface="+mn-ea"/>
              <a:cs typeface="+mn-cs"/>
            </a:rPr>
            <a:t>スポーツ振興基金</a:t>
          </a:r>
          <a:r>
            <a:rPr kumimoji="1" lang="ja-JP" altLang="ja-JP" sz="1400">
              <a:solidFill>
                <a:schemeClr val="dk1"/>
              </a:solidFill>
              <a:effectLst/>
              <a:latin typeface="+mn-lt"/>
              <a:ea typeface="+mn-ea"/>
              <a:cs typeface="+mn-cs"/>
            </a:rPr>
            <a:t>：将来的な機器更新や大規模修繕に備えた</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計画的な積立により増加した。</a:t>
          </a:r>
          <a:endParaRPr kumimoji="1" lang="en-US" altLang="ja-JP" sz="1400">
            <a:solidFill>
              <a:schemeClr val="dk1"/>
            </a:solidFill>
            <a:effectLst/>
            <a:latin typeface="+mn-lt"/>
            <a:ea typeface="+mn-ea"/>
            <a:cs typeface="+mn-cs"/>
          </a:endParaRPr>
        </a:p>
        <a:p>
          <a:pPr eaLnBrk="1" fontAlgn="auto" latinLnBrk="0" hangingPunct="1"/>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駐車場整備基金：駐車場整備</a:t>
          </a:r>
          <a:r>
            <a:rPr kumimoji="1" lang="ja-JP" altLang="ja-JP" sz="1400">
              <a:solidFill>
                <a:schemeClr val="dk1"/>
              </a:solidFill>
              <a:effectLst/>
              <a:latin typeface="+mn-lt"/>
              <a:ea typeface="+mn-ea"/>
              <a:cs typeface="+mn-cs"/>
            </a:rPr>
            <a:t>事業実施のため、取崩しを行い減少した。</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活性化基金：</a:t>
          </a:r>
          <a:r>
            <a:rPr kumimoji="1" lang="ja-JP" altLang="ja-JP" sz="1400">
              <a:solidFill>
                <a:schemeClr val="dk1"/>
              </a:solidFill>
              <a:effectLst/>
              <a:latin typeface="+mn-lt"/>
              <a:ea typeface="+mn-ea"/>
              <a:cs typeface="+mn-cs"/>
            </a:rPr>
            <a:t>魅力あふれる地域社会を実現</a:t>
          </a:r>
          <a:r>
            <a:rPr kumimoji="1" lang="ja-JP" altLang="en-US" sz="1400">
              <a:solidFill>
                <a:schemeClr val="dk1"/>
              </a:solidFill>
              <a:effectLst/>
              <a:latin typeface="+mn-lt"/>
              <a:ea typeface="+mn-ea"/>
              <a:cs typeface="+mn-cs"/>
            </a:rPr>
            <a:t>に向けた</a:t>
          </a:r>
          <a:r>
            <a:rPr kumimoji="1" lang="ja-JP" altLang="ja-JP" sz="1400">
              <a:solidFill>
                <a:schemeClr val="dk1"/>
              </a:solidFill>
              <a:effectLst/>
              <a:latin typeface="+mn-lt"/>
              <a:ea typeface="+mn-ea"/>
              <a:cs typeface="+mn-cs"/>
            </a:rPr>
            <a:t>事業実施のため、取崩しを行い減少した。</a:t>
          </a:r>
          <a:endParaRPr lang="ja-JP" altLang="ja-JP" sz="1400">
            <a:effectLst/>
          </a:endParaRPr>
        </a:p>
        <a:p>
          <a:pPr eaLnBrk="1" fontAlgn="auto" latinLnBrk="0" hangingPunct="1"/>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環境衛生施設整備基金：広域</a:t>
          </a:r>
          <a:r>
            <a:rPr kumimoji="1" lang="ja-JP" altLang="en-US" sz="1400">
              <a:solidFill>
                <a:schemeClr val="dk1"/>
              </a:solidFill>
              <a:effectLst/>
              <a:latin typeface="+mn-lt"/>
              <a:ea typeface="+mn-ea"/>
              <a:cs typeface="+mn-cs"/>
            </a:rPr>
            <a:t>斎場</a:t>
          </a:r>
          <a:r>
            <a:rPr kumimoji="1" lang="ja-JP" altLang="ja-JP" sz="1400">
              <a:solidFill>
                <a:schemeClr val="dk1"/>
              </a:solidFill>
              <a:effectLst/>
              <a:latin typeface="+mn-lt"/>
              <a:ea typeface="+mn-ea"/>
              <a:cs typeface="+mn-cs"/>
            </a:rPr>
            <a:t>の整備に備え、決算状況を踏まえ可能な限り積み立てを行う。</a:t>
          </a:r>
          <a:endParaRPr lang="ja-JP" altLang="ja-JP" sz="1400">
            <a:effectLst/>
          </a:endParaRPr>
        </a:p>
        <a:p>
          <a:r>
            <a:rPr kumimoji="1" lang="ja-JP" altLang="ja-JP" sz="1400">
              <a:solidFill>
                <a:schemeClr val="dk1"/>
              </a:solidFill>
              <a:effectLst/>
              <a:latin typeface="+mn-lt"/>
              <a:ea typeface="+mn-ea"/>
              <a:cs typeface="+mn-cs"/>
            </a:rPr>
            <a:t>駐車場整備基金：機器更新や大規模修繕に備え、計画的に積み立てを行う。</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（増減理由）</a:t>
          </a:r>
          <a:endParaRPr lang="ja-JP" altLang="ja-JP" sz="1400">
            <a:effectLst/>
            <a:latin typeface="+mn-ea"/>
            <a:ea typeface="+mn-ea"/>
          </a:endParaRPr>
        </a:p>
        <a:p>
          <a:r>
            <a:rPr kumimoji="1" lang="ja-JP" altLang="en-US" sz="1400">
              <a:solidFill>
                <a:schemeClr val="dk1"/>
              </a:solidFill>
              <a:effectLst/>
              <a:latin typeface="+mn-ea"/>
              <a:ea typeface="+mn-ea"/>
              <a:cs typeface="+mn-cs"/>
            </a:rPr>
            <a:t>　</a:t>
          </a:r>
          <a:r>
            <a:rPr kumimoji="1" lang="ja-JP" altLang="ja-JP" sz="1400">
              <a:solidFill>
                <a:schemeClr val="dk1"/>
              </a:solidFill>
              <a:effectLst/>
              <a:latin typeface="+mn-ea"/>
              <a:ea typeface="+mn-ea"/>
              <a:cs typeface="+mn-cs"/>
            </a:rPr>
            <a:t>大型事業のピークを越えた令和元年度以降は</a:t>
          </a:r>
          <a:r>
            <a:rPr kumimoji="1" lang="ja-JP" altLang="en-US" sz="1400">
              <a:solidFill>
                <a:schemeClr val="dk1"/>
              </a:solidFill>
              <a:effectLst/>
              <a:latin typeface="+mn-ea"/>
              <a:ea typeface="+mn-ea"/>
              <a:cs typeface="+mn-cs"/>
            </a:rPr>
            <a:t>、</a:t>
          </a:r>
          <a:r>
            <a:rPr kumimoji="1" lang="ja-JP" altLang="ja-JP" sz="1400">
              <a:solidFill>
                <a:schemeClr val="dk1"/>
              </a:solidFill>
              <a:effectLst/>
              <a:latin typeface="+mn-ea"/>
              <a:ea typeface="+mn-ea"/>
              <a:cs typeface="+mn-cs"/>
            </a:rPr>
            <a:t>取崩額以上の積み立てを行っており、令和</a:t>
          </a:r>
          <a:r>
            <a:rPr kumimoji="1" lang="ja-JP" altLang="en-US" sz="1400">
              <a:solidFill>
                <a:schemeClr val="dk1"/>
              </a:solidFill>
              <a:effectLst/>
              <a:latin typeface="+mn-ea"/>
              <a:ea typeface="+mn-ea"/>
              <a:cs typeface="+mn-cs"/>
            </a:rPr>
            <a:t>４</a:t>
          </a:r>
          <a:r>
            <a:rPr kumimoji="1" lang="ja-JP" altLang="ja-JP" sz="1400">
              <a:solidFill>
                <a:schemeClr val="dk1"/>
              </a:solidFill>
              <a:effectLst/>
              <a:latin typeface="+mn-ea"/>
              <a:ea typeface="+mn-ea"/>
              <a:cs typeface="+mn-cs"/>
            </a:rPr>
            <a:t>年度から令和</a:t>
          </a:r>
          <a:r>
            <a:rPr kumimoji="1" lang="ja-JP" altLang="en-US" sz="1400">
              <a:solidFill>
                <a:schemeClr val="dk1"/>
              </a:solidFill>
              <a:effectLst/>
              <a:latin typeface="+mn-ea"/>
              <a:ea typeface="+mn-ea"/>
              <a:cs typeface="+mn-cs"/>
            </a:rPr>
            <a:t>６</a:t>
          </a:r>
          <a:r>
            <a:rPr kumimoji="1" lang="ja-JP" altLang="ja-JP" sz="1400">
              <a:solidFill>
                <a:schemeClr val="dk1"/>
              </a:solidFill>
              <a:effectLst/>
              <a:latin typeface="+mn-ea"/>
              <a:ea typeface="+mn-ea"/>
              <a:cs typeface="+mn-cs"/>
            </a:rPr>
            <a:t>年度では</a:t>
          </a:r>
          <a:r>
            <a:rPr kumimoji="1" lang="en-US" altLang="ja-JP" sz="1400">
              <a:solidFill>
                <a:schemeClr val="dk1"/>
              </a:solidFill>
              <a:effectLst/>
              <a:latin typeface="+mn-ea"/>
              <a:ea typeface="+mn-ea"/>
              <a:cs typeface="+mn-cs"/>
            </a:rPr>
            <a:t>150</a:t>
          </a:r>
          <a:r>
            <a:rPr kumimoji="1" lang="ja-JP" altLang="ja-JP" sz="1400">
              <a:solidFill>
                <a:schemeClr val="dk1"/>
              </a:solidFill>
              <a:effectLst/>
              <a:latin typeface="+mn-ea"/>
              <a:ea typeface="+mn-ea"/>
              <a:cs typeface="+mn-cs"/>
            </a:rPr>
            <a:t>百万円増加した。令和</a:t>
          </a:r>
          <a:r>
            <a:rPr kumimoji="1" lang="ja-JP" altLang="en-US" sz="1400">
              <a:solidFill>
                <a:schemeClr val="dk1"/>
              </a:solidFill>
              <a:effectLst/>
              <a:latin typeface="+mn-ea"/>
              <a:ea typeface="+mn-ea"/>
              <a:cs typeface="+mn-cs"/>
            </a:rPr>
            <a:t>６</a:t>
          </a:r>
          <a:r>
            <a:rPr kumimoji="1" lang="ja-JP" altLang="ja-JP" sz="1400">
              <a:solidFill>
                <a:schemeClr val="dk1"/>
              </a:solidFill>
              <a:effectLst/>
              <a:latin typeface="+mn-ea"/>
              <a:ea typeface="+mn-ea"/>
              <a:cs typeface="+mn-cs"/>
            </a:rPr>
            <a:t>年度末残高は</a:t>
          </a:r>
          <a:r>
            <a:rPr kumimoji="1" lang="en-US" altLang="ja-JP" sz="1400">
              <a:solidFill>
                <a:schemeClr val="dk1"/>
              </a:solidFill>
              <a:effectLst/>
              <a:latin typeface="+mn-ea"/>
              <a:ea typeface="+mn-ea"/>
              <a:cs typeface="+mn-cs"/>
            </a:rPr>
            <a:t>2,432</a:t>
          </a:r>
          <a:r>
            <a:rPr kumimoji="1" lang="ja-JP" altLang="ja-JP" sz="1400">
              <a:solidFill>
                <a:schemeClr val="dk1"/>
              </a:solidFill>
              <a:effectLst/>
              <a:latin typeface="+mn-ea"/>
              <a:ea typeface="+mn-ea"/>
              <a:cs typeface="+mn-cs"/>
            </a:rPr>
            <a:t>百万円となっている。</a:t>
          </a:r>
          <a:endParaRPr kumimoji="1" lang="en-US" altLang="ja-JP" sz="1400">
            <a:solidFill>
              <a:schemeClr val="dk1"/>
            </a:solidFill>
            <a:effectLst/>
            <a:latin typeface="+mn-ea"/>
            <a:ea typeface="+mn-ea"/>
            <a:cs typeface="+mn-cs"/>
          </a:endParaRPr>
        </a:p>
        <a:p>
          <a:endParaRPr lang="ja-JP" altLang="ja-JP" sz="1400">
            <a:effectLst/>
            <a:latin typeface="+mn-ea"/>
            <a:ea typeface="+mn-ea"/>
          </a:endParaRPr>
        </a:p>
        <a:p>
          <a:r>
            <a:rPr kumimoji="1" lang="ja-JP" altLang="ja-JP" sz="1400">
              <a:solidFill>
                <a:schemeClr val="dk1"/>
              </a:solidFill>
              <a:effectLst/>
              <a:latin typeface="+mn-ea"/>
              <a:ea typeface="+mn-ea"/>
              <a:cs typeface="+mn-cs"/>
            </a:rPr>
            <a:t>（今後の方針）</a:t>
          </a:r>
          <a:endParaRPr lang="ja-JP" altLang="ja-JP" sz="1400">
            <a:effectLst/>
            <a:latin typeface="+mn-ea"/>
            <a:ea typeface="+mn-ea"/>
          </a:endParaRPr>
        </a:p>
        <a:p>
          <a:r>
            <a:rPr kumimoji="1" lang="ja-JP" altLang="ja-JP" sz="1400">
              <a:solidFill>
                <a:schemeClr val="dk1"/>
              </a:solidFill>
              <a:effectLst/>
              <a:latin typeface="+mn-ea"/>
              <a:ea typeface="+mn-ea"/>
              <a:cs typeface="+mn-cs"/>
            </a:rPr>
            <a:t>　近年</a:t>
          </a:r>
          <a:r>
            <a:rPr kumimoji="1" lang="ja-JP" altLang="en-US" sz="1400">
              <a:solidFill>
                <a:schemeClr val="dk1"/>
              </a:solidFill>
              <a:effectLst/>
              <a:latin typeface="+mn-ea"/>
              <a:ea typeface="+mn-ea"/>
              <a:cs typeface="+mn-cs"/>
            </a:rPr>
            <a:t>、</a:t>
          </a:r>
          <a:r>
            <a:rPr kumimoji="1" lang="ja-JP" altLang="ja-JP" sz="1400">
              <a:solidFill>
                <a:schemeClr val="dk1"/>
              </a:solidFill>
              <a:effectLst/>
              <a:latin typeface="+mn-ea"/>
              <a:ea typeface="+mn-ea"/>
              <a:cs typeface="+mn-cs"/>
            </a:rPr>
            <a:t>災害による多額の財政需要</a:t>
          </a:r>
          <a:r>
            <a:rPr kumimoji="1" lang="ja-JP" altLang="en-US" sz="1400">
              <a:solidFill>
                <a:schemeClr val="dk1"/>
              </a:solidFill>
              <a:effectLst/>
              <a:latin typeface="+mn-ea"/>
              <a:ea typeface="+mn-ea"/>
              <a:cs typeface="+mn-cs"/>
            </a:rPr>
            <a:t>の</a:t>
          </a:r>
          <a:r>
            <a:rPr kumimoji="1" lang="ja-JP" altLang="ja-JP" sz="1400">
              <a:solidFill>
                <a:schemeClr val="dk1"/>
              </a:solidFill>
              <a:effectLst/>
              <a:latin typeface="+mn-ea"/>
              <a:ea typeface="+mn-ea"/>
              <a:cs typeface="+mn-cs"/>
            </a:rPr>
            <a:t>発生</a:t>
          </a:r>
          <a:r>
            <a:rPr kumimoji="1" lang="ja-JP" altLang="en-US" sz="1400">
              <a:solidFill>
                <a:schemeClr val="dk1"/>
              </a:solidFill>
              <a:effectLst/>
              <a:latin typeface="+mn-ea"/>
              <a:ea typeface="+mn-ea"/>
              <a:cs typeface="+mn-cs"/>
            </a:rPr>
            <a:t>や</a:t>
          </a:r>
          <a:r>
            <a:rPr kumimoji="1" lang="ja-JP" altLang="ja-JP" sz="1400">
              <a:solidFill>
                <a:schemeClr val="dk1"/>
              </a:solidFill>
              <a:effectLst/>
              <a:latin typeface="+mn-ea"/>
              <a:ea typeface="+mn-ea"/>
              <a:cs typeface="+mn-cs"/>
            </a:rPr>
            <a:t>新型コロナウイルス感染症対策などの不測の事態にも機動的に対応できるよう財政調整基金へ一定割合の積み立てを行う必要性が高まっている。また、本市では広域斎場の整備や県営産業団地の造成も控えていることから広域事務組合への負担金のほか、県への負担金等も増加する見込みである。決算状況を踏まえ可能な限り積み立てを行い、残高が標準財政規模の</a:t>
          </a:r>
          <a:r>
            <a:rPr kumimoji="1" lang="en-US" altLang="ja-JP" sz="1400">
              <a:solidFill>
                <a:schemeClr val="dk1"/>
              </a:solidFill>
              <a:effectLst/>
              <a:latin typeface="+mn-ea"/>
              <a:ea typeface="+mn-ea"/>
              <a:cs typeface="+mn-cs"/>
            </a:rPr>
            <a:t>10</a:t>
          </a:r>
          <a:r>
            <a:rPr kumimoji="1" lang="ja-JP" altLang="ja-JP" sz="1400">
              <a:solidFill>
                <a:schemeClr val="dk1"/>
              </a:solidFill>
              <a:effectLst/>
              <a:latin typeface="+mn-ea"/>
              <a:ea typeface="+mn-ea"/>
              <a:cs typeface="+mn-cs"/>
            </a:rPr>
            <a:t>％を下回らないよう努める。</a:t>
          </a:r>
          <a:endParaRPr lang="ja-JP" altLang="ja-JP" sz="14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（増減理由）</a:t>
          </a:r>
          <a:endParaRPr lang="ja-JP" altLang="ja-JP" sz="1400">
            <a:effectLst/>
            <a:latin typeface="+mn-ea"/>
            <a:ea typeface="+mn-ea"/>
          </a:endParaRPr>
        </a:p>
        <a:p>
          <a:r>
            <a:rPr kumimoji="1" lang="ja-JP" altLang="ja-JP" sz="1400">
              <a:solidFill>
                <a:schemeClr val="dk1"/>
              </a:solidFill>
              <a:effectLst/>
              <a:latin typeface="+mn-ea"/>
              <a:ea typeface="+mn-ea"/>
              <a:cs typeface="+mn-cs"/>
            </a:rPr>
            <a:t>　平成</a:t>
          </a:r>
          <a:r>
            <a:rPr kumimoji="1" lang="en-US" altLang="ja-JP" sz="1400">
              <a:solidFill>
                <a:schemeClr val="dk1"/>
              </a:solidFill>
              <a:effectLst/>
              <a:latin typeface="+mn-ea"/>
              <a:ea typeface="+mn-ea"/>
              <a:cs typeface="+mn-cs"/>
            </a:rPr>
            <a:t>28</a:t>
          </a:r>
          <a:r>
            <a:rPr kumimoji="1" lang="ja-JP" altLang="ja-JP" sz="1400">
              <a:solidFill>
                <a:schemeClr val="dk1"/>
              </a:solidFill>
              <a:effectLst/>
              <a:latin typeface="+mn-ea"/>
              <a:ea typeface="+mn-ea"/>
              <a:cs typeface="+mn-cs"/>
            </a:rPr>
            <a:t>年度から</a:t>
          </a:r>
          <a:r>
            <a:rPr kumimoji="1" lang="en-US" altLang="ja-JP" sz="1400">
              <a:solidFill>
                <a:schemeClr val="dk1"/>
              </a:solidFill>
              <a:effectLst/>
              <a:latin typeface="+mn-ea"/>
              <a:ea typeface="+mn-ea"/>
              <a:cs typeface="+mn-cs"/>
            </a:rPr>
            <a:t>30</a:t>
          </a:r>
          <a:r>
            <a:rPr kumimoji="1" lang="ja-JP" altLang="ja-JP" sz="1400">
              <a:solidFill>
                <a:schemeClr val="dk1"/>
              </a:solidFill>
              <a:effectLst/>
              <a:latin typeface="+mn-ea"/>
              <a:ea typeface="+mn-ea"/>
              <a:cs typeface="+mn-cs"/>
            </a:rPr>
            <a:t>年度にかけて、繰上償還の財源とするために</a:t>
          </a:r>
          <a:r>
            <a:rPr kumimoji="1" lang="en-US" altLang="ja-JP" sz="1400">
              <a:solidFill>
                <a:schemeClr val="dk1"/>
              </a:solidFill>
              <a:effectLst/>
              <a:latin typeface="+mn-ea"/>
              <a:ea typeface="+mn-ea"/>
              <a:cs typeface="+mn-cs"/>
            </a:rPr>
            <a:t>386</a:t>
          </a:r>
          <a:r>
            <a:rPr kumimoji="1" lang="ja-JP" altLang="ja-JP" sz="1400">
              <a:solidFill>
                <a:schemeClr val="dk1"/>
              </a:solidFill>
              <a:effectLst/>
              <a:latin typeface="+mn-ea"/>
              <a:ea typeface="+mn-ea"/>
              <a:cs typeface="+mn-cs"/>
            </a:rPr>
            <a:t>百万円を取り崩し</a:t>
          </a:r>
          <a:r>
            <a:rPr kumimoji="1" lang="ja-JP" altLang="en-US" sz="1400">
              <a:solidFill>
                <a:schemeClr val="dk1"/>
              </a:solidFill>
              <a:effectLst/>
              <a:latin typeface="+mn-ea"/>
              <a:ea typeface="+mn-ea"/>
              <a:cs typeface="+mn-cs"/>
            </a:rPr>
            <a:t>、一時、</a:t>
          </a:r>
          <a:r>
            <a:rPr kumimoji="1" lang="ja-JP" altLang="ja-JP" sz="1400">
              <a:solidFill>
                <a:schemeClr val="dk1"/>
              </a:solidFill>
              <a:effectLst/>
              <a:latin typeface="+mn-ea"/>
              <a:ea typeface="+mn-ea"/>
              <a:cs typeface="+mn-cs"/>
            </a:rPr>
            <a:t>残高は</a:t>
          </a:r>
          <a:r>
            <a:rPr kumimoji="1" lang="en-US" altLang="ja-JP" sz="1400">
              <a:solidFill>
                <a:schemeClr val="dk1"/>
              </a:solidFill>
              <a:effectLst/>
              <a:latin typeface="+mn-ea"/>
              <a:ea typeface="+mn-ea"/>
              <a:cs typeface="+mn-cs"/>
            </a:rPr>
            <a:t>66</a:t>
          </a:r>
          <a:r>
            <a:rPr kumimoji="1" lang="ja-JP" altLang="ja-JP" sz="1400">
              <a:solidFill>
                <a:schemeClr val="dk1"/>
              </a:solidFill>
              <a:effectLst/>
              <a:latin typeface="+mn-ea"/>
              <a:ea typeface="+mn-ea"/>
              <a:cs typeface="+mn-cs"/>
            </a:rPr>
            <a:t>百万円まで減少していたが、</a:t>
          </a:r>
          <a:r>
            <a:rPr kumimoji="1" lang="ja-JP" altLang="en-US" sz="1400">
              <a:solidFill>
                <a:schemeClr val="dk1"/>
              </a:solidFill>
              <a:effectLst/>
              <a:latin typeface="+mn-ea"/>
              <a:ea typeface="+mn-ea"/>
              <a:cs typeface="+mn-cs"/>
            </a:rPr>
            <a:t>その後、</a:t>
          </a:r>
          <a:r>
            <a:rPr kumimoji="1" lang="ja-JP" altLang="ja-JP" sz="1400">
              <a:solidFill>
                <a:schemeClr val="dk1"/>
              </a:solidFill>
              <a:effectLst/>
              <a:latin typeface="+mn-ea"/>
              <a:ea typeface="+mn-ea"/>
              <a:cs typeface="+mn-cs"/>
            </a:rPr>
            <a:t>普通交付税で追加交付された臨時財政対策債償還基金費や土地の売却益等を積み立てることにより</a:t>
          </a:r>
          <a:r>
            <a:rPr kumimoji="1" lang="ja-JP" altLang="en-US" sz="1400">
              <a:solidFill>
                <a:schemeClr val="dk1"/>
              </a:solidFill>
              <a:effectLst/>
              <a:latin typeface="+mn-ea"/>
              <a:ea typeface="+mn-ea"/>
              <a:cs typeface="+mn-cs"/>
            </a:rPr>
            <a:t>、</a:t>
          </a:r>
          <a:r>
            <a:rPr kumimoji="1" lang="ja-JP" altLang="ja-JP" sz="1400">
              <a:solidFill>
                <a:schemeClr val="dk1"/>
              </a:solidFill>
              <a:effectLst/>
              <a:latin typeface="+mn-ea"/>
              <a:ea typeface="+mn-ea"/>
              <a:cs typeface="+mn-cs"/>
            </a:rPr>
            <a:t>令和</a:t>
          </a:r>
          <a:r>
            <a:rPr kumimoji="1" lang="ja-JP" altLang="en-US" sz="1400">
              <a:solidFill>
                <a:schemeClr val="dk1"/>
              </a:solidFill>
              <a:effectLst/>
              <a:latin typeface="+mn-ea"/>
              <a:ea typeface="+mn-ea"/>
              <a:cs typeface="+mn-cs"/>
            </a:rPr>
            <a:t>６</a:t>
          </a:r>
          <a:r>
            <a:rPr kumimoji="1" lang="ja-JP" altLang="ja-JP" sz="1400">
              <a:solidFill>
                <a:schemeClr val="dk1"/>
              </a:solidFill>
              <a:effectLst/>
              <a:latin typeface="+mn-ea"/>
              <a:ea typeface="+mn-ea"/>
              <a:cs typeface="+mn-cs"/>
            </a:rPr>
            <a:t>年度残高は</a:t>
          </a:r>
          <a:r>
            <a:rPr kumimoji="1" lang="en-US" altLang="ja-JP" sz="1400">
              <a:solidFill>
                <a:schemeClr val="dk1"/>
              </a:solidFill>
              <a:effectLst/>
              <a:latin typeface="+mn-ea"/>
              <a:ea typeface="+mn-ea"/>
              <a:cs typeface="+mn-cs"/>
            </a:rPr>
            <a:t>1,075</a:t>
          </a:r>
          <a:r>
            <a:rPr kumimoji="1" lang="ja-JP" altLang="ja-JP" sz="1400">
              <a:solidFill>
                <a:schemeClr val="dk1"/>
              </a:solidFill>
              <a:effectLst/>
              <a:latin typeface="+mn-ea"/>
              <a:ea typeface="+mn-ea"/>
              <a:cs typeface="+mn-cs"/>
            </a:rPr>
            <a:t>百万円となった。</a:t>
          </a:r>
          <a:endParaRPr kumimoji="1" lang="en-US" altLang="ja-JP" sz="1400">
            <a:solidFill>
              <a:schemeClr val="dk1"/>
            </a:solidFill>
            <a:effectLst/>
            <a:latin typeface="+mn-ea"/>
            <a:ea typeface="+mn-ea"/>
            <a:cs typeface="+mn-cs"/>
          </a:endParaRPr>
        </a:p>
        <a:p>
          <a:endParaRPr lang="ja-JP" altLang="ja-JP" sz="1400">
            <a:effectLst/>
            <a:latin typeface="+mn-ea"/>
            <a:ea typeface="+mn-ea"/>
          </a:endParaRPr>
        </a:p>
        <a:p>
          <a:r>
            <a:rPr kumimoji="1" lang="ja-JP" altLang="ja-JP" sz="1400">
              <a:solidFill>
                <a:schemeClr val="dk1"/>
              </a:solidFill>
              <a:effectLst/>
              <a:latin typeface="+mn-ea"/>
              <a:ea typeface="+mn-ea"/>
              <a:cs typeface="+mn-cs"/>
            </a:rPr>
            <a:t>（今後の方針）</a:t>
          </a:r>
          <a:endParaRPr lang="ja-JP" altLang="ja-JP" sz="1400">
            <a:effectLst/>
            <a:latin typeface="+mn-ea"/>
            <a:ea typeface="+mn-ea"/>
          </a:endParaRPr>
        </a:p>
        <a:p>
          <a:r>
            <a:rPr kumimoji="1" lang="ja-JP" altLang="ja-JP" sz="1400">
              <a:solidFill>
                <a:schemeClr val="dk1"/>
              </a:solidFill>
              <a:effectLst/>
              <a:latin typeface="+mn-ea"/>
              <a:ea typeface="+mn-ea"/>
              <a:cs typeface="+mn-cs"/>
            </a:rPr>
            <a:t>　地方債の償還は</a:t>
          </a:r>
          <a:r>
            <a:rPr kumimoji="1" lang="ja-JP" altLang="en-US" sz="1400">
              <a:solidFill>
                <a:schemeClr val="dk1"/>
              </a:solidFill>
              <a:effectLst/>
              <a:latin typeface="+mn-ea"/>
              <a:ea typeface="+mn-ea"/>
              <a:cs typeface="+mn-cs"/>
            </a:rPr>
            <a:t>今後</a:t>
          </a:r>
          <a:r>
            <a:rPr kumimoji="1" lang="ja-JP" altLang="ja-JP" sz="1400">
              <a:solidFill>
                <a:schemeClr val="dk1"/>
              </a:solidFill>
              <a:effectLst/>
              <a:latin typeface="+mn-ea"/>
              <a:ea typeface="+mn-ea"/>
              <a:cs typeface="+mn-cs"/>
            </a:rPr>
            <a:t>減少していく見込みであるが、高利率の地方債の繰上償還実施時の財源とするため、今後も土地の売却益等があった場合に可能な限り積み立てを行う。</a:t>
          </a:r>
          <a:endParaRPr lang="ja-JP" altLang="ja-JP" sz="1400">
            <a:effectLst/>
            <a:latin typeface="+mn-ea"/>
            <a:ea typeface="+mn-ea"/>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福井県小浜市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27,644
27,131
233.11
18,246,246
17,583,693
623,635
9,536,970
13,661,914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0" i="0" baseline="0">
              <a:solidFill>
                <a:schemeClr val="dk1"/>
              </a:solidFill>
              <a:effectLst/>
              <a:latin typeface="+mn-ea"/>
              <a:ea typeface="+mn-ea"/>
              <a:cs typeface="+mn-cs"/>
            </a:rPr>
            <a:t>　令和３年度以降</a:t>
          </a:r>
          <a:r>
            <a:rPr kumimoji="1" lang="ja-JP" altLang="en-US" sz="1000" b="0" i="0" baseline="0">
              <a:solidFill>
                <a:schemeClr val="dk1"/>
              </a:solidFill>
              <a:effectLst/>
              <a:latin typeface="+mn-ea"/>
              <a:ea typeface="+mn-ea"/>
              <a:cs typeface="+mn-cs"/>
            </a:rPr>
            <a:t>、</a:t>
          </a:r>
          <a:r>
            <a:rPr kumimoji="1" lang="ja-JP" altLang="ja-JP" sz="1000" b="0" i="0" baseline="0">
              <a:solidFill>
                <a:schemeClr val="dk1"/>
              </a:solidFill>
              <a:effectLst/>
              <a:latin typeface="+mn-ea"/>
              <a:ea typeface="+mn-ea"/>
              <a:cs typeface="+mn-cs"/>
            </a:rPr>
            <a:t>類似団体内平均値をわずかに</a:t>
          </a:r>
          <a:r>
            <a:rPr kumimoji="1" lang="ja-JP" altLang="en-US" sz="1000" b="0" i="0" baseline="0">
              <a:solidFill>
                <a:schemeClr val="dk1"/>
              </a:solidFill>
              <a:effectLst/>
              <a:latin typeface="+mn-ea"/>
              <a:ea typeface="+mn-ea"/>
              <a:cs typeface="+mn-cs"/>
            </a:rPr>
            <a:t>下回る</a:t>
          </a:r>
          <a:r>
            <a:rPr kumimoji="1" lang="ja-JP" altLang="ja-JP" sz="1000" b="0" i="0" baseline="0">
              <a:solidFill>
                <a:schemeClr val="dk1"/>
              </a:solidFill>
              <a:effectLst/>
              <a:latin typeface="+mn-ea"/>
              <a:ea typeface="+mn-ea"/>
              <a:cs typeface="+mn-cs"/>
            </a:rPr>
            <a:t>数値で推移してきたが、</a:t>
          </a:r>
          <a:r>
            <a:rPr kumimoji="1" lang="ja-JP" altLang="en-US" sz="1000" b="0" i="0" baseline="0">
              <a:solidFill>
                <a:schemeClr val="dk1"/>
              </a:solidFill>
              <a:effectLst/>
              <a:latin typeface="+mn-ea"/>
              <a:ea typeface="+mn-ea"/>
              <a:cs typeface="+mn-cs"/>
            </a:rPr>
            <a:t>令和</a:t>
          </a:r>
          <a:r>
            <a:rPr kumimoji="1" lang="en-US" altLang="ja-JP" sz="1000" b="0" i="0" baseline="0">
              <a:solidFill>
                <a:schemeClr val="dk1"/>
              </a:solidFill>
              <a:effectLst/>
              <a:latin typeface="+mn-ea"/>
              <a:ea typeface="+mn-ea"/>
              <a:cs typeface="+mn-cs"/>
            </a:rPr>
            <a:t>6</a:t>
          </a:r>
          <a:r>
            <a:rPr kumimoji="1" lang="ja-JP" altLang="en-US" sz="1000" b="0" i="0" baseline="0">
              <a:solidFill>
                <a:schemeClr val="dk1"/>
              </a:solidFill>
              <a:effectLst/>
              <a:latin typeface="+mn-ea"/>
              <a:ea typeface="+mn-ea"/>
              <a:cs typeface="+mn-cs"/>
            </a:rPr>
            <a:t>年度はわずかに上回った。</a:t>
          </a:r>
          <a:endParaRPr lang="ja-JP" altLang="ja-JP" sz="1000">
            <a:effectLst/>
            <a:latin typeface="+mn-ea"/>
            <a:ea typeface="+mn-ea"/>
          </a:endParaRPr>
        </a:p>
        <a:p>
          <a:r>
            <a:rPr kumimoji="1" lang="ja-JP" altLang="ja-JP" sz="1000" b="0" i="0" baseline="0">
              <a:solidFill>
                <a:srgbClr val="FF0000"/>
              </a:solidFill>
              <a:effectLst/>
              <a:latin typeface="+mn-ea"/>
              <a:ea typeface="+mn-ea"/>
              <a:cs typeface="+mn-cs"/>
            </a:rPr>
            <a:t>　</a:t>
          </a:r>
          <a:r>
            <a:rPr kumimoji="1" lang="ja-JP" altLang="en-US" sz="1000" b="0" i="0" baseline="0">
              <a:solidFill>
                <a:schemeClr val="tx1"/>
              </a:solidFill>
              <a:effectLst/>
              <a:latin typeface="+mn-ea"/>
              <a:ea typeface="+mn-ea"/>
              <a:cs typeface="+mn-cs"/>
            </a:rPr>
            <a:t>令和６年度の</a:t>
          </a:r>
          <a:r>
            <a:rPr kumimoji="1" lang="ja-JP" altLang="ja-JP" sz="1000" b="0" i="0" baseline="0">
              <a:solidFill>
                <a:schemeClr val="tx1"/>
              </a:solidFill>
              <a:effectLst/>
              <a:latin typeface="+mn-ea"/>
              <a:ea typeface="+mn-ea"/>
              <a:cs typeface="+mn-cs"/>
            </a:rPr>
            <a:t>基準財政需要額については、</a:t>
          </a:r>
          <a:r>
            <a:rPr lang="ja-JP" altLang="ja-JP" sz="1000">
              <a:solidFill>
                <a:schemeClr val="tx1"/>
              </a:solidFill>
              <a:effectLst/>
              <a:latin typeface="+mn-ea"/>
              <a:ea typeface="+mn-ea"/>
              <a:cs typeface="+mn-cs"/>
            </a:rPr>
            <a:t>包括算定経費（人口）および消防費等</a:t>
          </a:r>
          <a:r>
            <a:rPr lang="ja-JP" altLang="en-US" sz="1000">
              <a:solidFill>
                <a:schemeClr val="tx1"/>
              </a:solidFill>
              <a:effectLst/>
              <a:latin typeface="+mn-ea"/>
              <a:ea typeface="+mn-ea"/>
              <a:cs typeface="+mn-cs"/>
            </a:rPr>
            <a:t>の増により増加し</a:t>
          </a:r>
          <a:r>
            <a:rPr kumimoji="1" lang="ja-JP" altLang="ja-JP" sz="1000" b="0" i="0" baseline="0">
              <a:solidFill>
                <a:schemeClr val="tx1"/>
              </a:solidFill>
              <a:effectLst/>
              <a:latin typeface="+mn-ea"/>
              <a:ea typeface="+mn-ea"/>
              <a:cs typeface="+mn-cs"/>
            </a:rPr>
            <a:t>、基準財政収入額について</a:t>
          </a:r>
          <a:r>
            <a:rPr kumimoji="1" lang="ja-JP" altLang="en-US" sz="1000" b="0" i="0" baseline="0">
              <a:solidFill>
                <a:schemeClr val="tx1"/>
              </a:solidFill>
              <a:effectLst/>
              <a:latin typeface="+mn-ea"/>
              <a:ea typeface="+mn-ea"/>
              <a:cs typeface="+mn-cs"/>
            </a:rPr>
            <a:t>も</a:t>
          </a:r>
          <a:r>
            <a:rPr kumimoji="1" lang="ja-JP" altLang="ja-JP" sz="1000" b="0" i="0" baseline="0">
              <a:solidFill>
                <a:schemeClr val="tx1"/>
              </a:solidFill>
              <a:effectLst/>
              <a:latin typeface="+mn-ea"/>
              <a:ea typeface="+mn-ea"/>
              <a:cs typeface="+mn-cs"/>
            </a:rPr>
            <a:t>、</a:t>
          </a:r>
          <a:r>
            <a:rPr lang="ja-JP" altLang="ja-JP" sz="1000">
              <a:solidFill>
                <a:schemeClr val="tx1"/>
              </a:solidFill>
              <a:effectLst/>
              <a:latin typeface="+mn-ea"/>
              <a:ea typeface="+mn-ea"/>
              <a:cs typeface="+mn-cs"/>
            </a:rPr>
            <a:t>配当割交付金、地方消費税交付金等</a:t>
          </a:r>
          <a:r>
            <a:rPr lang="ja-JP" altLang="en-US" sz="1000">
              <a:solidFill>
                <a:schemeClr val="tx1"/>
              </a:solidFill>
              <a:effectLst/>
              <a:latin typeface="+mn-ea"/>
              <a:ea typeface="+mn-ea"/>
              <a:cs typeface="+mn-cs"/>
            </a:rPr>
            <a:t>の増により増加した。</a:t>
          </a:r>
          <a:r>
            <a:rPr kumimoji="1" lang="ja-JP" altLang="en-US" sz="1000" b="0" i="0" baseline="0">
              <a:solidFill>
                <a:schemeClr val="tx1"/>
              </a:solidFill>
              <a:effectLst/>
              <a:latin typeface="+mn-ea"/>
              <a:ea typeface="+mn-ea"/>
              <a:cs typeface="+mn-cs"/>
            </a:rPr>
            <a:t>結果として、令和６年度単年の財政力指数が昨年度と同じ</a:t>
          </a:r>
          <a:r>
            <a:rPr kumimoji="1" lang="en-US" altLang="ja-JP" sz="1000" b="0" i="0" baseline="0">
              <a:solidFill>
                <a:schemeClr val="tx1"/>
              </a:solidFill>
              <a:effectLst/>
              <a:latin typeface="+mn-ea"/>
              <a:ea typeface="+mn-ea"/>
              <a:cs typeface="+mn-cs"/>
            </a:rPr>
            <a:t>0.44</a:t>
          </a:r>
          <a:r>
            <a:rPr kumimoji="1" lang="ja-JP" altLang="en-US" sz="1000" b="0" i="0" baseline="0">
              <a:solidFill>
                <a:schemeClr val="tx1"/>
              </a:solidFill>
              <a:effectLst/>
              <a:latin typeface="+mn-ea"/>
              <a:ea typeface="+mn-ea"/>
              <a:cs typeface="+mn-cs"/>
            </a:rPr>
            <a:t>となり、３か年平均では</a:t>
          </a:r>
          <a:r>
            <a:rPr kumimoji="1" lang="en-US" altLang="ja-JP" sz="1000" b="0" i="0" baseline="0">
              <a:solidFill>
                <a:schemeClr val="tx1"/>
              </a:solidFill>
              <a:effectLst/>
              <a:latin typeface="+mn-ea"/>
              <a:ea typeface="+mn-ea"/>
              <a:cs typeface="+mn-cs"/>
            </a:rPr>
            <a:t>0.02</a:t>
          </a:r>
          <a:r>
            <a:rPr kumimoji="1" lang="ja-JP" altLang="en-US" sz="1000" b="0" i="0" baseline="0">
              <a:solidFill>
                <a:schemeClr val="tx1"/>
              </a:solidFill>
              <a:effectLst/>
              <a:latin typeface="+mn-ea"/>
              <a:ea typeface="+mn-ea"/>
              <a:cs typeface="+mn-cs"/>
            </a:rPr>
            <a:t>上昇した。</a:t>
          </a:r>
          <a:endParaRPr kumimoji="1" lang="en-US" altLang="ja-JP" sz="1000" b="0" i="0" baseline="0">
            <a:solidFill>
              <a:schemeClr val="tx1"/>
            </a:solidFill>
            <a:effectLst/>
            <a:latin typeface="+mn-ea"/>
            <a:ea typeface="+mn-ea"/>
            <a:cs typeface="+mn-cs"/>
          </a:endParaRPr>
        </a:p>
        <a:p>
          <a:r>
            <a:rPr kumimoji="1" lang="ja-JP" altLang="en-US" sz="1000" b="0" i="0" baseline="0">
              <a:solidFill>
                <a:schemeClr val="dk1"/>
              </a:solidFill>
              <a:effectLst/>
              <a:latin typeface="+mn-ea"/>
              <a:ea typeface="+mn-ea"/>
              <a:cs typeface="+mn-cs"/>
            </a:rPr>
            <a:t>　今後、</a:t>
          </a:r>
          <a:r>
            <a:rPr kumimoji="1" lang="ja-JP" altLang="ja-JP" sz="1000" b="0" i="0" baseline="0">
              <a:solidFill>
                <a:schemeClr val="dk1"/>
              </a:solidFill>
              <a:effectLst/>
              <a:latin typeface="+mn-ea"/>
              <a:ea typeface="+mn-ea"/>
              <a:cs typeface="+mn-cs"/>
            </a:rPr>
            <a:t>税収の大きな伸びが期待できない状況であることから、企業誘致による雇用の拡大や税の徴収率向上対策等により、歳入確保に努める。</a:t>
          </a:r>
          <a:endParaRPr lang="ja-JP" altLang="ja-JP" sz="10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93435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0884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93435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93435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ea"/>
              <a:ea typeface="+mn-ea"/>
              <a:cs typeface="+mn-cs"/>
            </a:rPr>
            <a:t>　歳出では、下水道会計への補助金や一部事務組合への負担金、</a:t>
          </a:r>
          <a:r>
            <a:rPr kumimoji="1" lang="ja-JP" altLang="en-US" sz="1000">
              <a:solidFill>
                <a:schemeClr val="dk1"/>
              </a:solidFill>
              <a:effectLst/>
              <a:latin typeface="+mn-ea"/>
              <a:ea typeface="+mn-ea"/>
              <a:cs typeface="+mn-cs"/>
            </a:rPr>
            <a:t>各</a:t>
          </a:r>
          <a:r>
            <a:rPr kumimoji="1" lang="ja-JP" altLang="ja-JP" sz="1000">
              <a:solidFill>
                <a:schemeClr val="dk1"/>
              </a:solidFill>
              <a:effectLst/>
              <a:latin typeface="+mn-ea"/>
              <a:ea typeface="+mn-ea"/>
              <a:cs typeface="+mn-cs"/>
            </a:rPr>
            <a:t>施設の</a:t>
          </a:r>
          <a:r>
            <a:rPr kumimoji="1" lang="ja-JP" altLang="en-US" sz="1000">
              <a:solidFill>
                <a:schemeClr val="dk1"/>
              </a:solidFill>
              <a:effectLst/>
              <a:latin typeface="+mn-ea"/>
              <a:ea typeface="+mn-ea"/>
              <a:cs typeface="+mn-cs"/>
            </a:rPr>
            <a:t>維持管理</a:t>
          </a:r>
          <a:r>
            <a:rPr kumimoji="1" lang="ja-JP" altLang="ja-JP" sz="1000">
              <a:solidFill>
                <a:schemeClr val="dk1"/>
              </a:solidFill>
              <a:effectLst/>
              <a:latin typeface="+mn-ea"/>
              <a:ea typeface="+mn-ea"/>
              <a:cs typeface="+mn-cs"/>
            </a:rPr>
            <a:t>費の負担が大きく、恒常的に経常収支比率が類似団体</a:t>
          </a:r>
          <a:r>
            <a:rPr kumimoji="1" lang="ja-JP" altLang="en-US" sz="1000">
              <a:solidFill>
                <a:schemeClr val="dk1"/>
              </a:solidFill>
              <a:effectLst/>
              <a:latin typeface="+mn-ea"/>
              <a:ea typeface="+mn-ea"/>
              <a:cs typeface="+mn-cs"/>
            </a:rPr>
            <a:t>の</a:t>
          </a:r>
          <a:r>
            <a:rPr kumimoji="1" lang="ja-JP" altLang="ja-JP" sz="1000">
              <a:solidFill>
                <a:schemeClr val="dk1"/>
              </a:solidFill>
              <a:effectLst/>
              <a:latin typeface="+mn-ea"/>
              <a:ea typeface="+mn-ea"/>
              <a:cs typeface="+mn-cs"/>
            </a:rPr>
            <a:t>平均値を大きく上回っている。令和</a:t>
          </a:r>
          <a:r>
            <a:rPr kumimoji="1" lang="ja-JP" altLang="en-US" sz="1000">
              <a:solidFill>
                <a:schemeClr val="dk1"/>
              </a:solidFill>
              <a:effectLst/>
              <a:latin typeface="+mn-ea"/>
              <a:ea typeface="+mn-ea"/>
              <a:cs typeface="+mn-cs"/>
            </a:rPr>
            <a:t>６</a:t>
          </a:r>
          <a:r>
            <a:rPr kumimoji="1" lang="ja-JP" altLang="ja-JP" sz="1000">
              <a:solidFill>
                <a:schemeClr val="dk1"/>
              </a:solidFill>
              <a:effectLst/>
              <a:latin typeface="+mn-ea"/>
              <a:ea typeface="+mn-ea"/>
              <a:cs typeface="+mn-cs"/>
            </a:rPr>
            <a:t>年度については、</a:t>
          </a:r>
          <a:r>
            <a:rPr kumimoji="1" lang="ja-JP" altLang="en-US" sz="1000">
              <a:solidFill>
                <a:schemeClr val="dk1"/>
              </a:solidFill>
              <a:effectLst/>
              <a:latin typeface="+mn-ea"/>
              <a:ea typeface="+mn-ea"/>
              <a:cs typeface="+mn-cs"/>
            </a:rPr>
            <a:t>主に</a:t>
          </a:r>
          <a:r>
            <a:rPr kumimoji="1" lang="ja-JP" altLang="ja-JP" sz="1000">
              <a:solidFill>
                <a:schemeClr val="dk1"/>
              </a:solidFill>
              <a:effectLst/>
              <a:latin typeface="+mn-ea"/>
              <a:ea typeface="+mn-ea"/>
              <a:cs typeface="+mn-cs"/>
            </a:rPr>
            <a:t>補助費</a:t>
          </a:r>
          <a:r>
            <a:rPr kumimoji="1" lang="ja-JP" altLang="en-US" sz="1000">
              <a:solidFill>
                <a:schemeClr val="dk1"/>
              </a:solidFill>
              <a:effectLst/>
              <a:latin typeface="+mn-ea"/>
              <a:ea typeface="+mn-ea"/>
              <a:cs typeface="+mn-cs"/>
            </a:rPr>
            <a:t>等</a:t>
          </a:r>
          <a:r>
            <a:rPr kumimoji="1" lang="ja-JP" altLang="ja-JP" sz="1000">
              <a:solidFill>
                <a:schemeClr val="dk1"/>
              </a:solidFill>
              <a:effectLst/>
              <a:latin typeface="+mn-ea"/>
              <a:ea typeface="+mn-ea"/>
              <a:cs typeface="+mn-cs"/>
            </a:rPr>
            <a:t>や人件費</a:t>
          </a:r>
          <a:r>
            <a:rPr kumimoji="1" lang="ja-JP" altLang="en-US" sz="1000">
              <a:solidFill>
                <a:schemeClr val="dk1"/>
              </a:solidFill>
              <a:effectLst/>
              <a:latin typeface="+mn-ea"/>
              <a:ea typeface="+mn-ea"/>
              <a:cs typeface="+mn-cs"/>
            </a:rPr>
            <a:t>が大きく</a:t>
          </a:r>
          <a:r>
            <a:rPr kumimoji="1" lang="ja-JP" altLang="ja-JP" sz="1000">
              <a:solidFill>
                <a:schemeClr val="dk1"/>
              </a:solidFill>
              <a:effectLst/>
              <a:latin typeface="+mn-ea"/>
              <a:ea typeface="+mn-ea"/>
              <a:cs typeface="+mn-cs"/>
            </a:rPr>
            <a:t>増加したことから</a:t>
          </a:r>
          <a:r>
            <a:rPr kumimoji="1" lang="en-US" altLang="ja-JP" sz="1000" b="0">
              <a:solidFill>
                <a:schemeClr val="tx1"/>
              </a:solidFill>
              <a:effectLst/>
              <a:latin typeface="+mn-ea"/>
              <a:ea typeface="+mn-ea"/>
              <a:cs typeface="+mn-cs"/>
            </a:rPr>
            <a:t>0.6</a:t>
          </a:r>
          <a:r>
            <a:rPr kumimoji="1" lang="en-US" altLang="ja-JP" sz="1000">
              <a:solidFill>
                <a:schemeClr val="dk1"/>
              </a:solidFill>
              <a:effectLst/>
              <a:latin typeface="+mn-ea"/>
              <a:ea typeface="+mn-ea"/>
              <a:cs typeface="+mn-cs"/>
            </a:rPr>
            <a:t>pt</a:t>
          </a:r>
          <a:r>
            <a:rPr kumimoji="1" lang="ja-JP" altLang="ja-JP" sz="1000">
              <a:solidFill>
                <a:schemeClr val="dk1"/>
              </a:solidFill>
              <a:effectLst/>
              <a:latin typeface="+mn-ea"/>
              <a:ea typeface="+mn-ea"/>
              <a:cs typeface="+mn-cs"/>
            </a:rPr>
            <a:t>悪化した。</a:t>
          </a:r>
          <a:endParaRPr lang="ja-JP" altLang="ja-JP" sz="1000">
            <a:effectLst/>
            <a:latin typeface="+mn-ea"/>
            <a:ea typeface="+mn-ea"/>
          </a:endParaRPr>
        </a:p>
        <a:p>
          <a:r>
            <a:rPr kumimoji="1" lang="ja-JP" altLang="ja-JP" sz="1000">
              <a:solidFill>
                <a:schemeClr val="dk1"/>
              </a:solidFill>
              <a:effectLst/>
              <a:latin typeface="+mn-ea"/>
              <a:ea typeface="+mn-ea"/>
              <a:cs typeface="+mn-cs"/>
            </a:rPr>
            <a:t>　今後も人件費や扶助費、医療、介護等</a:t>
          </a:r>
          <a:r>
            <a:rPr kumimoji="1" lang="ja-JP" altLang="en-US" sz="1000">
              <a:solidFill>
                <a:schemeClr val="dk1"/>
              </a:solidFill>
              <a:effectLst/>
              <a:latin typeface="+mn-ea"/>
              <a:ea typeface="+mn-ea"/>
              <a:cs typeface="+mn-cs"/>
            </a:rPr>
            <a:t>に係る</a:t>
          </a:r>
          <a:r>
            <a:rPr kumimoji="1" lang="ja-JP" altLang="ja-JP" sz="1000">
              <a:solidFill>
                <a:schemeClr val="dk1"/>
              </a:solidFill>
              <a:effectLst/>
              <a:latin typeface="+mn-ea"/>
              <a:ea typeface="+mn-ea"/>
              <a:cs typeface="+mn-cs"/>
            </a:rPr>
            <a:t>繰出金</a:t>
          </a:r>
          <a:r>
            <a:rPr kumimoji="1" lang="ja-JP" altLang="en-US" sz="1000">
              <a:solidFill>
                <a:schemeClr val="dk1"/>
              </a:solidFill>
              <a:effectLst/>
              <a:latin typeface="+mn-ea"/>
              <a:ea typeface="+mn-ea"/>
              <a:cs typeface="+mn-cs"/>
            </a:rPr>
            <a:t>等が</a:t>
          </a:r>
          <a:r>
            <a:rPr kumimoji="1" lang="ja-JP" altLang="ja-JP" sz="1000">
              <a:solidFill>
                <a:schemeClr val="dk1"/>
              </a:solidFill>
              <a:effectLst/>
              <a:latin typeface="+mn-ea"/>
              <a:ea typeface="+mn-ea"/>
              <a:cs typeface="+mn-cs"/>
            </a:rPr>
            <a:t>増加する一方で、地方交付税</a:t>
          </a:r>
          <a:r>
            <a:rPr kumimoji="1" lang="ja-JP" altLang="en-US" sz="1000">
              <a:solidFill>
                <a:schemeClr val="dk1"/>
              </a:solidFill>
              <a:effectLst/>
              <a:latin typeface="+mn-ea"/>
              <a:ea typeface="+mn-ea"/>
              <a:cs typeface="+mn-cs"/>
            </a:rPr>
            <a:t>の減額</a:t>
          </a:r>
          <a:r>
            <a:rPr kumimoji="1" lang="ja-JP" altLang="ja-JP" sz="1000">
              <a:solidFill>
                <a:schemeClr val="dk1"/>
              </a:solidFill>
              <a:effectLst/>
              <a:latin typeface="+mn-ea"/>
              <a:ea typeface="+mn-ea"/>
              <a:cs typeface="+mn-cs"/>
            </a:rPr>
            <a:t>が予想されることから、使用料の見直しや市税の徴収強化による自主財源の確保、公共施設等総合管理計画および個別施設計画に基づく施設</a:t>
          </a:r>
          <a:r>
            <a:rPr kumimoji="1" lang="ja-JP" altLang="en-US" sz="1000">
              <a:solidFill>
                <a:schemeClr val="dk1"/>
              </a:solidFill>
              <a:effectLst/>
              <a:latin typeface="+mn-ea"/>
              <a:ea typeface="+mn-ea"/>
              <a:cs typeface="+mn-cs"/>
            </a:rPr>
            <a:t>の適正配置（集約化）等</a:t>
          </a:r>
          <a:r>
            <a:rPr kumimoji="1" lang="ja-JP" altLang="ja-JP" sz="1000">
              <a:solidFill>
                <a:schemeClr val="dk1"/>
              </a:solidFill>
              <a:effectLst/>
              <a:latin typeface="+mn-ea"/>
              <a:ea typeface="+mn-ea"/>
              <a:cs typeface="+mn-cs"/>
            </a:rPr>
            <a:t>により経費削減を図ることで経常収支比率の悪化を抑える。</a:t>
          </a:r>
          <a:endParaRPr lang="ja-JP" altLang="ja-JP" sz="10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8321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160274</xdr:rowOff>
    </xdr:from>
    <xdr:to>
      <xdr:col>19</xdr:col>
      <xdr:colOff>133350</xdr:colOff>
      <xdr:row>64</xdr:row>
      <xdr:rowOff>10414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9017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162814</xdr:rowOff>
    </xdr:from>
    <xdr:to>
      <xdr:col>15</xdr:col>
      <xdr:colOff>82550</xdr:colOff>
      <xdr:row>62</xdr:row>
      <xdr:rowOff>160274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2126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162814</xdr:rowOff>
    </xdr:from>
    <xdr:to>
      <xdr:col>11</xdr:col>
      <xdr:colOff>31750</xdr:colOff>
      <xdr:row>63</xdr:row>
      <xdr:rowOff>3302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21264"/>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45991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109474</xdr:rowOff>
    </xdr:from>
    <xdr:to>
      <xdr:col>15</xdr:col>
      <xdr:colOff>133350</xdr:colOff>
      <xdr:row>63</xdr:row>
      <xdr:rowOff>39624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24401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112014</xdr:rowOff>
    </xdr:from>
    <xdr:to>
      <xdr:col>11</xdr:col>
      <xdr:colOff>82550</xdr:colOff>
      <xdr:row>62</xdr:row>
      <xdr:rowOff>42164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26941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38879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b="0" i="0" baseline="0">
              <a:solidFill>
                <a:schemeClr val="dk1"/>
              </a:solidFill>
              <a:effectLst/>
              <a:latin typeface="+mn-lt"/>
              <a:ea typeface="+mn-ea"/>
              <a:cs typeface="+mn-cs"/>
            </a:rPr>
            <a:t>　令和</a:t>
          </a:r>
          <a:r>
            <a:rPr kumimoji="1" lang="ja-JP" altLang="en-US" sz="950" b="0" i="0" baseline="0">
              <a:solidFill>
                <a:schemeClr val="dk1"/>
              </a:solidFill>
              <a:effectLst/>
              <a:latin typeface="+mn-lt"/>
              <a:ea typeface="+mn-ea"/>
              <a:cs typeface="+mn-cs"/>
            </a:rPr>
            <a:t>６</a:t>
          </a:r>
          <a:r>
            <a:rPr kumimoji="1" lang="ja-JP" altLang="ja-JP" sz="950" b="0" i="0" baseline="0">
              <a:solidFill>
                <a:schemeClr val="dk1"/>
              </a:solidFill>
              <a:effectLst/>
              <a:latin typeface="+mn-lt"/>
              <a:ea typeface="+mn-ea"/>
              <a:cs typeface="+mn-cs"/>
            </a:rPr>
            <a:t>年度は、人事院勧告に伴い人件費が増加</a:t>
          </a:r>
          <a:r>
            <a:rPr kumimoji="1" lang="ja-JP" altLang="en-US" sz="950" b="0" i="0" baseline="0">
              <a:solidFill>
                <a:schemeClr val="dk1"/>
              </a:solidFill>
              <a:effectLst/>
              <a:latin typeface="+mn-lt"/>
              <a:ea typeface="+mn-ea"/>
              <a:cs typeface="+mn-cs"/>
            </a:rPr>
            <a:t>し</a:t>
          </a:r>
          <a:r>
            <a:rPr kumimoji="1" lang="ja-JP" altLang="ja-JP" sz="950" b="0" i="0" baseline="0">
              <a:solidFill>
                <a:schemeClr val="dk1"/>
              </a:solidFill>
              <a:effectLst/>
              <a:latin typeface="+mn-lt"/>
              <a:ea typeface="+mn-ea"/>
              <a:cs typeface="+mn-cs"/>
            </a:rPr>
            <a:t>、</a:t>
          </a:r>
          <a:r>
            <a:rPr kumimoji="1" lang="ja-JP" altLang="en-US" sz="950" b="0" i="0" baseline="0">
              <a:solidFill>
                <a:schemeClr val="dk1"/>
              </a:solidFill>
              <a:effectLst/>
              <a:latin typeface="+mn-lt"/>
              <a:ea typeface="+mn-ea"/>
              <a:cs typeface="+mn-cs"/>
            </a:rPr>
            <a:t>また</a:t>
          </a:r>
          <a:r>
            <a:rPr lang="ja-JP" altLang="ja-JP" sz="950">
              <a:solidFill>
                <a:schemeClr val="dk1"/>
              </a:solidFill>
              <a:effectLst/>
              <a:latin typeface="+mn-lt"/>
              <a:ea typeface="+mn-ea"/>
              <a:cs typeface="+mn-cs"/>
            </a:rPr>
            <a:t>ふるさと納税</a:t>
          </a:r>
          <a:r>
            <a:rPr lang="ja-JP" altLang="en-US" sz="950">
              <a:solidFill>
                <a:schemeClr val="dk1"/>
              </a:solidFill>
              <a:effectLst/>
              <a:latin typeface="+mn-lt"/>
              <a:ea typeface="+mn-ea"/>
              <a:cs typeface="+mn-cs"/>
            </a:rPr>
            <a:t>に係る委託事業</a:t>
          </a:r>
          <a:r>
            <a:rPr kumimoji="1" lang="ja-JP" altLang="ja-JP" sz="950" b="0" i="0" baseline="0">
              <a:solidFill>
                <a:schemeClr val="dk1"/>
              </a:solidFill>
              <a:effectLst/>
              <a:latin typeface="+mn-lt"/>
              <a:ea typeface="+mn-ea"/>
              <a:cs typeface="+mn-cs"/>
            </a:rPr>
            <a:t>や</a:t>
          </a:r>
          <a:r>
            <a:rPr lang="ja-JP" altLang="ja-JP" sz="950">
              <a:solidFill>
                <a:schemeClr val="dk1"/>
              </a:solidFill>
              <a:effectLst/>
              <a:latin typeface="+mn-lt"/>
              <a:ea typeface="+mn-ea"/>
              <a:cs typeface="+mn-cs"/>
            </a:rPr>
            <a:t>システム</a:t>
          </a:r>
          <a:r>
            <a:rPr lang="ja-JP" altLang="en-US" sz="950">
              <a:solidFill>
                <a:schemeClr val="dk1"/>
              </a:solidFill>
              <a:effectLst/>
              <a:latin typeface="+mn-lt"/>
              <a:ea typeface="+mn-ea"/>
              <a:cs typeface="+mn-cs"/>
            </a:rPr>
            <a:t>の</a:t>
          </a:r>
          <a:r>
            <a:rPr lang="ja-JP" altLang="ja-JP" sz="950">
              <a:solidFill>
                <a:schemeClr val="dk1"/>
              </a:solidFill>
              <a:effectLst/>
              <a:latin typeface="+mn-lt"/>
              <a:ea typeface="+mn-ea"/>
              <a:cs typeface="+mn-cs"/>
            </a:rPr>
            <a:t>標準</a:t>
          </a:r>
          <a:r>
            <a:rPr lang="ja-JP" altLang="en-US" sz="950">
              <a:solidFill>
                <a:schemeClr val="dk1"/>
              </a:solidFill>
              <a:effectLst/>
              <a:latin typeface="+mn-lt"/>
              <a:ea typeface="+mn-ea"/>
              <a:cs typeface="+mn-cs"/>
            </a:rPr>
            <a:t>対応に</a:t>
          </a:r>
          <a:r>
            <a:rPr kumimoji="1" lang="ja-JP" altLang="ja-JP" sz="950" b="0" i="0" baseline="0">
              <a:solidFill>
                <a:schemeClr val="dk1"/>
              </a:solidFill>
              <a:effectLst/>
              <a:latin typeface="+mn-lt"/>
              <a:ea typeface="+mn-ea"/>
              <a:cs typeface="+mn-cs"/>
            </a:rPr>
            <a:t>より物件費</a:t>
          </a:r>
          <a:r>
            <a:rPr kumimoji="1" lang="ja-JP" altLang="en-US" sz="950" b="0" i="0" baseline="0">
              <a:solidFill>
                <a:schemeClr val="dk1"/>
              </a:solidFill>
              <a:effectLst/>
              <a:latin typeface="+mn-lt"/>
              <a:ea typeface="+mn-ea"/>
              <a:cs typeface="+mn-cs"/>
            </a:rPr>
            <a:t>も</a:t>
          </a:r>
          <a:r>
            <a:rPr kumimoji="1" lang="ja-JP" altLang="ja-JP" sz="950" b="0" i="0" baseline="0">
              <a:solidFill>
                <a:schemeClr val="dk1"/>
              </a:solidFill>
              <a:effectLst/>
              <a:latin typeface="+mn-lt"/>
              <a:ea typeface="+mn-ea"/>
              <a:cs typeface="+mn-cs"/>
            </a:rPr>
            <a:t>大きく</a:t>
          </a:r>
          <a:r>
            <a:rPr kumimoji="1" lang="ja-JP" altLang="en-US" sz="950" b="0" i="0" baseline="0">
              <a:solidFill>
                <a:schemeClr val="dk1"/>
              </a:solidFill>
              <a:effectLst/>
              <a:latin typeface="+mn-lt"/>
              <a:ea typeface="+mn-ea"/>
              <a:cs typeface="+mn-cs"/>
            </a:rPr>
            <a:t>増加</a:t>
          </a:r>
          <a:r>
            <a:rPr kumimoji="1" lang="ja-JP" altLang="ja-JP" sz="950" b="0" i="0" baseline="0">
              <a:solidFill>
                <a:schemeClr val="dk1"/>
              </a:solidFill>
              <a:effectLst/>
              <a:latin typeface="+mn-lt"/>
              <a:ea typeface="+mn-ea"/>
              <a:cs typeface="+mn-cs"/>
            </a:rPr>
            <a:t>した</a:t>
          </a:r>
          <a:r>
            <a:rPr kumimoji="1" lang="ja-JP" altLang="en-US" sz="950" b="0" i="0" baseline="0">
              <a:solidFill>
                <a:schemeClr val="dk1"/>
              </a:solidFill>
              <a:effectLst/>
              <a:latin typeface="+mn-lt"/>
              <a:ea typeface="+mn-ea"/>
              <a:cs typeface="+mn-cs"/>
            </a:rPr>
            <a:t>ことから、</a:t>
          </a:r>
          <a:r>
            <a:rPr kumimoji="1" lang="ja-JP" altLang="ja-JP" sz="950" b="0" i="0" baseline="0">
              <a:solidFill>
                <a:schemeClr val="dk1"/>
              </a:solidFill>
              <a:effectLst/>
              <a:latin typeface="+mn-lt"/>
              <a:ea typeface="+mn-ea"/>
              <a:cs typeface="+mn-cs"/>
            </a:rPr>
            <a:t>人口一人当たりの決算額</a:t>
          </a:r>
          <a:r>
            <a:rPr kumimoji="1" lang="ja-JP" altLang="en-US" sz="950" b="0" i="0" baseline="0">
              <a:solidFill>
                <a:schemeClr val="dk1"/>
              </a:solidFill>
              <a:effectLst/>
              <a:latin typeface="+mn-lt"/>
              <a:ea typeface="+mn-ea"/>
              <a:cs typeface="+mn-cs"/>
            </a:rPr>
            <a:t>が増加</a:t>
          </a:r>
          <a:r>
            <a:rPr kumimoji="1" lang="ja-JP" altLang="ja-JP" sz="950" b="0" i="0" baseline="0">
              <a:solidFill>
                <a:schemeClr val="dk1"/>
              </a:solidFill>
              <a:effectLst/>
              <a:latin typeface="+mn-lt"/>
              <a:ea typeface="+mn-ea"/>
              <a:cs typeface="+mn-cs"/>
            </a:rPr>
            <a:t>した。</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　人件費については、</a:t>
          </a:r>
          <a:r>
            <a:rPr kumimoji="1" lang="ja-JP" altLang="en-US" sz="950" b="0" i="0" baseline="0">
              <a:solidFill>
                <a:schemeClr val="dk1"/>
              </a:solidFill>
              <a:effectLst/>
              <a:latin typeface="+mn-lt"/>
              <a:ea typeface="+mn-ea"/>
              <a:cs typeface="+mn-cs"/>
            </a:rPr>
            <a:t>保育士</a:t>
          </a:r>
          <a:r>
            <a:rPr kumimoji="1" lang="ja-JP" altLang="ja-JP" sz="950" b="0" i="0" baseline="0">
              <a:solidFill>
                <a:schemeClr val="dk1"/>
              </a:solidFill>
              <a:effectLst/>
              <a:latin typeface="+mn-lt"/>
              <a:ea typeface="+mn-ea"/>
              <a:cs typeface="+mn-cs"/>
            </a:rPr>
            <a:t>、コミュニティセンター職員等</a:t>
          </a:r>
          <a:r>
            <a:rPr kumimoji="1" lang="ja-JP" altLang="en-US" sz="950" b="0" i="0" baseline="0">
              <a:solidFill>
                <a:schemeClr val="dk1"/>
              </a:solidFill>
              <a:effectLst/>
              <a:latin typeface="+mn-lt"/>
              <a:ea typeface="+mn-ea"/>
              <a:cs typeface="+mn-cs"/>
            </a:rPr>
            <a:t>に</a:t>
          </a:r>
          <a:r>
            <a:rPr kumimoji="1" lang="ja-JP" altLang="ja-JP" sz="950" b="0" i="0" baseline="0">
              <a:solidFill>
                <a:schemeClr val="dk1"/>
              </a:solidFill>
              <a:effectLst/>
              <a:latin typeface="+mn-lt"/>
              <a:ea typeface="+mn-ea"/>
              <a:cs typeface="+mn-cs"/>
            </a:rPr>
            <a:t>会計年度任用職員が多いため、報酬が類似団体と比較すると高い水準となっている。物件費では、</a:t>
          </a:r>
          <a:r>
            <a:rPr kumimoji="1" lang="ja-JP" altLang="en-US" sz="950" b="0" i="0" baseline="0">
              <a:solidFill>
                <a:schemeClr val="dk1"/>
              </a:solidFill>
              <a:effectLst/>
              <a:latin typeface="+mn-lt"/>
              <a:ea typeface="+mn-ea"/>
              <a:cs typeface="+mn-cs"/>
            </a:rPr>
            <a:t>リサイクルプラザ（</a:t>
          </a:r>
          <a:r>
            <a:rPr kumimoji="1" lang="ja-JP" altLang="ja-JP" sz="950" b="0" i="0" baseline="0">
              <a:solidFill>
                <a:schemeClr val="dk1"/>
              </a:solidFill>
              <a:effectLst/>
              <a:latin typeface="+mn-lt"/>
              <a:ea typeface="+mn-ea"/>
              <a:cs typeface="+mn-cs"/>
            </a:rPr>
            <a:t>ごみ最終処分場</a:t>
          </a:r>
          <a:r>
            <a:rPr kumimoji="1" lang="ja-JP" altLang="en-US" sz="950" b="0" i="0" baseline="0">
              <a:solidFill>
                <a:schemeClr val="dk1"/>
              </a:solidFill>
              <a:effectLst/>
              <a:latin typeface="+mn-lt"/>
              <a:ea typeface="+mn-ea"/>
              <a:cs typeface="+mn-cs"/>
            </a:rPr>
            <a:t>）</a:t>
          </a:r>
          <a:r>
            <a:rPr kumimoji="1" lang="ja-JP" altLang="ja-JP" sz="950" b="0" i="0" baseline="0">
              <a:solidFill>
                <a:schemeClr val="dk1"/>
              </a:solidFill>
              <a:effectLst/>
              <a:latin typeface="+mn-lt"/>
              <a:ea typeface="+mn-ea"/>
              <a:cs typeface="+mn-cs"/>
            </a:rPr>
            <a:t>や大規模な観光施設にかかる維持管理費が高くなっている。今後も公立保育園や、老朽化が進む小中学校等の維持補修費の増加が予想される</a:t>
          </a:r>
          <a:r>
            <a:rPr kumimoji="1" lang="ja-JP" altLang="en-US" sz="950" b="0" i="0" baseline="0">
              <a:solidFill>
                <a:schemeClr val="dk1"/>
              </a:solidFill>
              <a:effectLst/>
              <a:latin typeface="+mn-lt"/>
              <a:ea typeface="+mn-ea"/>
              <a:cs typeface="+mn-cs"/>
            </a:rPr>
            <a:t>ため、</a:t>
          </a:r>
          <a:r>
            <a:rPr kumimoji="1" lang="ja-JP" altLang="ja-JP" sz="950" b="0" i="0" baseline="0">
              <a:solidFill>
                <a:schemeClr val="dk1"/>
              </a:solidFill>
              <a:effectLst/>
              <a:latin typeface="+mn-lt"/>
              <a:ea typeface="+mn-ea"/>
              <a:cs typeface="+mn-cs"/>
            </a:rPr>
            <a:t>施設の統廃合を視野に入れた見直しや広域連携によるスケールメリットを活かし、会計年度任用職員数の削減や維持管理費の</a:t>
          </a:r>
          <a:r>
            <a:rPr kumimoji="1" lang="ja-JP" altLang="en-US" sz="950" b="0" i="0" baseline="0">
              <a:solidFill>
                <a:schemeClr val="dk1"/>
              </a:solidFill>
              <a:effectLst/>
              <a:latin typeface="+mn-lt"/>
              <a:ea typeface="+mn-ea"/>
              <a:cs typeface="+mn-cs"/>
            </a:rPr>
            <a:t>抑制</a:t>
          </a:r>
          <a:r>
            <a:rPr kumimoji="1" lang="ja-JP" altLang="ja-JP" sz="950" b="0" i="0" baseline="0">
              <a:solidFill>
                <a:schemeClr val="dk1"/>
              </a:solidFill>
              <a:effectLst/>
              <a:latin typeface="+mn-lt"/>
              <a:ea typeface="+mn-ea"/>
              <a:cs typeface="+mn-cs"/>
            </a:rPr>
            <a:t>を図る。</a:t>
          </a:r>
          <a:endParaRPr lang="ja-JP" altLang="ja-JP" sz="95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110226</xdr:rowOff>
    </xdr:from>
    <xdr:to>
      <xdr:col>23</xdr:col>
      <xdr:colOff>133350</xdr:colOff>
      <xdr:row>83</xdr:row>
      <xdr:rowOff>147907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40576"/>
          <a:ext cx="838200" cy="3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110226</xdr:rowOff>
    </xdr:from>
    <xdr:to>
      <xdr:col>19</xdr:col>
      <xdr:colOff>133350</xdr:colOff>
      <xdr:row>83</xdr:row>
      <xdr:rowOff>116399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340576"/>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96011</xdr:rowOff>
    </xdr:from>
    <xdr:to>
      <xdr:col>15</xdr:col>
      <xdr:colOff>82550</xdr:colOff>
      <xdr:row>83</xdr:row>
      <xdr:rowOff>116399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26361"/>
          <a:ext cx="889000" cy="2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69193</xdr:rowOff>
    </xdr:from>
    <xdr:to>
      <xdr:col>11</xdr:col>
      <xdr:colOff>31750</xdr:colOff>
      <xdr:row>83</xdr:row>
      <xdr:rowOff>96011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99543"/>
          <a:ext cx="889000" cy="2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5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97107</xdr:rowOff>
    </xdr:from>
    <xdr:to>
      <xdr:col>23</xdr:col>
      <xdr:colOff>184150</xdr:colOff>
      <xdr:row>84</xdr:row>
      <xdr:rowOff>27257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2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69184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9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59426</xdr:rowOff>
    </xdr:from>
    <xdr:to>
      <xdr:col>19</xdr:col>
      <xdr:colOff>184150</xdr:colOff>
      <xdr:row>83</xdr:row>
      <xdr:rowOff>161026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145803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7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65599</xdr:rowOff>
    </xdr:from>
    <xdr:to>
      <xdr:col>15</xdr:col>
      <xdr:colOff>133350</xdr:colOff>
      <xdr:row>83</xdr:row>
      <xdr:rowOff>167199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151976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8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45211</xdr:rowOff>
    </xdr:from>
    <xdr:to>
      <xdr:col>11</xdr:col>
      <xdr:colOff>82550</xdr:colOff>
      <xdr:row>83</xdr:row>
      <xdr:rowOff>146811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7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131588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6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18393</xdr:rowOff>
    </xdr:from>
    <xdr:to>
      <xdr:col>7</xdr:col>
      <xdr:colOff>31750</xdr:colOff>
      <xdr:row>83</xdr:row>
      <xdr:rowOff>119993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4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130170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1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令和</a:t>
          </a:r>
          <a:r>
            <a:rPr kumimoji="1" lang="ja-JP" altLang="en-US" sz="1000">
              <a:solidFill>
                <a:schemeClr val="dk1"/>
              </a:solidFill>
              <a:effectLst/>
              <a:latin typeface="+mn-ea"/>
              <a:ea typeface="+mn-ea"/>
              <a:cs typeface="+mn-cs"/>
            </a:rPr>
            <a:t>５</a:t>
          </a:r>
          <a:r>
            <a:rPr kumimoji="1" lang="ja-JP" altLang="ja-JP" sz="1000">
              <a:solidFill>
                <a:schemeClr val="dk1"/>
              </a:solidFill>
              <a:effectLst/>
              <a:latin typeface="+mn-ea"/>
              <a:ea typeface="+mn-ea"/>
              <a:cs typeface="+mn-cs"/>
            </a:rPr>
            <a:t>年度より</a:t>
          </a:r>
          <a:r>
            <a:rPr kumimoji="1" lang="en-US" altLang="ja-JP" sz="1000">
              <a:solidFill>
                <a:schemeClr val="dk1"/>
              </a:solidFill>
              <a:effectLst/>
              <a:latin typeface="+mn-ea"/>
              <a:ea typeface="+mn-ea"/>
              <a:cs typeface="+mn-cs"/>
            </a:rPr>
            <a:t>0.9pt</a:t>
          </a:r>
          <a:r>
            <a:rPr kumimoji="1" lang="ja-JP" altLang="en-US" sz="1000">
              <a:solidFill>
                <a:schemeClr val="dk1"/>
              </a:solidFill>
              <a:effectLst/>
              <a:latin typeface="+mn-ea"/>
              <a:ea typeface="+mn-ea"/>
              <a:cs typeface="+mn-cs"/>
            </a:rPr>
            <a:t>増加</a:t>
          </a:r>
          <a:r>
            <a:rPr kumimoji="1" lang="ja-JP" altLang="ja-JP" sz="1000">
              <a:solidFill>
                <a:schemeClr val="dk1"/>
              </a:solidFill>
              <a:effectLst/>
              <a:latin typeface="+mn-ea"/>
              <a:ea typeface="+mn-ea"/>
              <a:cs typeface="+mn-cs"/>
            </a:rPr>
            <a:t>し、類似団体平均値を</a:t>
          </a:r>
          <a:r>
            <a:rPr kumimoji="1" lang="en-US" altLang="ja-JP" sz="1000">
              <a:solidFill>
                <a:schemeClr val="dk1"/>
              </a:solidFill>
              <a:effectLst/>
              <a:latin typeface="+mn-ea"/>
              <a:ea typeface="+mn-ea"/>
              <a:cs typeface="+mn-cs"/>
            </a:rPr>
            <a:t>0.2pt</a:t>
          </a:r>
          <a:r>
            <a:rPr kumimoji="1" lang="ja-JP" altLang="en-US" sz="1000">
              <a:solidFill>
                <a:schemeClr val="dk1"/>
              </a:solidFill>
              <a:effectLst/>
              <a:latin typeface="+mn-ea"/>
              <a:ea typeface="+mn-ea"/>
              <a:cs typeface="+mn-cs"/>
            </a:rPr>
            <a:t>上</a:t>
          </a:r>
          <a:r>
            <a:rPr kumimoji="1" lang="ja-JP" altLang="ja-JP" sz="1000">
              <a:solidFill>
                <a:schemeClr val="dk1"/>
              </a:solidFill>
              <a:effectLst/>
              <a:latin typeface="+mn-ea"/>
              <a:ea typeface="+mn-ea"/>
              <a:cs typeface="+mn-cs"/>
            </a:rPr>
            <a:t>回っ</a:t>
          </a:r>
          <a:r>
            <a:rPr kumimoji="1" lang="ja-JP" altLang="en-US" sz="1000">
              <a:solidFill>
                <a:schemeClr val="dk1"/>
              </a:solidFill>
              <a:effectLst/>
              <a:latin typeface="+mn-ea"/>
              <a:ea typeface="+mn-ea"/>
              <a:cs typeface="+mn-cs"/>
            </a:rPr>
            <a:t>た</a:t>
          </a:r>
          <a:r>
            <a:rPr kumimoji="1" lang="ja-JP" altLang="ja-JP" sz="1000">
              <a:solidFill>
                <a:schemeClr val="dk1"/>
              </a:solidFill>
              <a:effectLst/>
              <a:latin typeface="+mn-ea"/>
              <a:ea typeface="+mn-ea"/>
              <a:cs typeface="+mn-cs"/>
            </a:rPr>
            <a:t>。今後も職務・職責に応じた構造への転換を図り、職員給与の適正化に努める。</a:t>
          </a:r>
          <a:endParaRPr lang="ja-JP" altLang="ja-JP" sz="100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83</xdr:row>
      <xdr:rowOff>116114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191343"/>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83</xdr:row>
      <xdr:rowOff>47171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1913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83</xdr:row>
      <xdr:rowOff>47171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087929"/>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83</xdr:row>
      <xdr:rowOff>47171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087929"/>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37391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6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81643</xdr:rowOff>
    </xdr:from>
    <xdr:to>
      <xdr:col>77</xdr:col>
      <xdr:colOff>95250</xdr:colOff>
      <xdr:row>83</xdr:row>
      <xdr:rowOff>11793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21970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167821</xdr:rowOff>
    </xdr:from>
    <xdr:to>
      <xdr:col>73</xdr:col>
      <xdr:colOff>44450</xdr:colOff>
      <xdr:row>83</xdr:row>
      <xdr:rowOff>97971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108148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令和</a:t>
          </a:r>
          <a:r>
            <a:rPr kumimoji="1" lang="ja-JP" altLang="en-US" sz="1000">
              <a:solidFill>
                <a:schemeClr val="dk1"/>
              </a:solidFill>
              <a:effectLst/>
              <a:latin typeface="+mn-ea"/>
              <a:ea typeface="+mn-ea"/>
              <a:cs typeface="+mn-cs"/>
            </a:rPr>
            <a:t>５</a:t>
          </a:r>
          <a:r>
            <a:rPr kumimoji="1" lang="ja-JP" altLang="ja-JP" sz="1000">
              <a:solidFill>
                <a:schemeClr val="dk1"/>
              </a:solidFill>
              <a:effectLst/>
              <a:latin typeface="+mn-ea"/>
              <a:ea typeface="+mn-ea"/>
              <a:cs typeface="+mn-cs"/>
            </a:rPr>
            <a:t>年度より</a:t>
          </a:r>
          <a:r>
            <a:rPr kumimoji="1" lang="en-US" altLang="ja-JP" sz="1000">
              <a:solidFill>
                <a:schemeClr val="dk1"/>
              </a:solidFill>
              <a:effectLst/>
              <a:latin typeface="+mn-ea"/>
              <a:ea typeface="+mn-ea"/>
              <a:cs typeface="+mn-cs"/>
            </a:rPr>
            <a:t>0.25pt</a:t>
          </a:r>
          <a:r>
            <a:rPr kumimoji="1" lang="ja-JP" altLang="ja-JP" sz="1000">
              <a:solidFill>
                <a:schemeClr val="dk1"/>
              </a:solidFill>
              <a:effectLst/>
              <a:latin typeface="+mn-ea"/>
              <a:ea typeface="+mn-ea"/>
              <a:cs typeface="+mn-cs"/>
            </a:rPr>
            <a:t>増加し、類似団体平均値を</a:t>
          </a:r>
          <a:r>
            <a:rPr kumimoji="1" lang="en-US" altLang="ja-JP" sz="1000">
              <a:solidFill>
                <a:schemeClr val="dk1"/>
              </a:solidFill>
              <a:effectLst/>
              <a:latin typeface="+mn-ea"/>
              <a:ea typeface="+mn-ea"/>
              <a:cs typeface="+mn-cs"/>
            </a:rPr>
            <a:t>0.18pt</a:t>
          </a:r>
          <a:r>
            <a:rPr kumimoji="1" lang="ja-JP" altLang="en-US" sz="1000">
              <a:solidFill>
                <a:schemeClr val="dk1"/>
              </a:solidFill>
              <a:effectLst/>
              <a:latin typeface="+mn-ea"/>
              <a:ea typeface="+mn-ea"/>
              <a:cs typeface="+mn-cs"/>
            </a:rPr>
            <a:t>上回っ</a:t>
          </a:r>
          <a:r>
            <a:rPr kumimoji="1" lang="ja-JP" altLang="ja-JP" sz="1000">
              <a:solidFill>
                <a:schemeClr val="dk1"/>
              </a:solidFill>
              <a:effectLst/>
              <a:latin typeface="+mn-ea"/>
              <a:ea typeface="+mn-ea"/>
              <a:cs typeface="+mn-cs"/>
            </a:rPr>
            <a:t>た。今後も、住民サービス</a:t>
          </a:r>
          <a:r>
            <a:rPr kumimoji="1" lang="ja-JP" altLang="en-US" sz="1000">
              <a:solidFill>
                <a:schemeClr val="dk1"/>
              </a:solidFill>
              <a:effectLst/>
              <a:latin typeface="+mn-ea"/>
              <a:ea typeface="+mn-ea"/>
              <a:cs typeface="+mn-cs"/>
            </a:rPr>
            <a:t>の維持を図りつつ</a:t>
          </a:r>
          <a:r>
            <a:rPr kumimoji="1" lang="ja-JP" altLang="ja-JP" sz="1000">
              <a:solidFill>
                <a:schemeClr val="dk1"/>
              </a:solidFill>
              <a:effectLst/>
              <a:latin typeface="+mn-ea"/>
              <a:ea typeface="+mn-ea"/>
              <a:cs typeface="+mn-cs"/>
            </a:rPr>
            <a:t>、職員数の適正化に努める。</a:t>
          </a:r>
          <a:endParaRPr lang="ja-JP" altLang="ja-JP" sz="100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73258</xdr:rowOff>
    </xdr:from>
    <xdr:to>
      <xdr:col>81</xdr:col>
      <xdr:colOff>44450</xdr:colOff>
      <xdr:row>60</xdr:row>
      <xdr:rowOff>83312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6025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70041</xdr:rowOff>
    </xdr:from>
    <xdr:to>
      <xdr:col>77</xdr:col>
      <xdr:colOff>44450</xdr:colOff>
      <xdr:row>60</xdr:row>
      <xdr:rowOff>73258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5704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61997</xdr:rowOff>
    </xdr:from>
    <xdr:to>
      <xdr:col>72</xdr:col>
      <xdr:colOff>203200</xdr:colOff>
      <xdr:row>60</xdr:row>
      <xdr:rowOff>70041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4899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57976</xdr:rowOff>
    </xdr:from>
    <xdr:to>
      <xdr:col>68</xdr:col>
      <xdr:colOff>152400</xdr:colOff>
      <xdr:row>60</xdr:row>
      <xdr:rowOff>61997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4497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32512</xdr:rowOff>
    </xdr:from>
    <xdr:to>
      <xdr:col>81</xdr:col>
      <xdr:colOff>95250</xdr:colOff>
      <xdr:row>60</xdr:row>
      <xdr:rowOff>134112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4589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9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22458</xdr:rowOff>
    </xdr:from>
    <xdr:to>
      <xdr:col>77</xdr:col>
      <xdr:colOff>95250</xdr:colOff>
      <xdr:row>60</xdr:row>
      <xdr:rowOff>124058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108835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395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19241</xdr:rowOff>
    </xdr:from>
    <xdr:to>
      <xdr:col>73</xdr:col>
      <xdr:colOff>44450</xdr:colOff>
      <xdr:row>60</xdr:row>
      <xdr:rowOff>120841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0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131018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7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11197</xdr:rowOff>
    </xdr:from>
    <xdr:to>
      <xdr:col>68</xdr:col>
      <xdr:colOff>203200</xdr:colOff>
      <xdr:row>60</xdr:row>
      <xdr:rowOff>112797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122974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6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7176</xdr:rowOff>
    </xdr:from>
    <xdr:to>
      <xdr:col>64</xdr:col>
      <xdr:colOff>152400</xdr:colOff>
      <xdr:row>60</xdr:row>
      <xdr:rowOff>108776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118953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6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ea"/>
              <a:ea typeface="+mn-ea"/>
              <a:cs typeface="+mn-cs"/>
            </a:rPr>
            <a:t>　令和</a:t>
          </a:r>
          <a:r>
            <a:rPr kumimoji="1" lang="ja-JP" altLang="en-US" sz="1000" b="0" i="0" baseline="0">
              <a:solidFill>
                <a:schemeClr val="dk1"/>
              </a:solidFill>
              <a:effectLst/>
              <a:latin typeface="+mn-ea"/>
              <a:ea typeface="+mn-ea"/>
              <a:cs typeface="+mn-cs"/>
            </a:rPr>
            <a:t>６</a:t>
          </a:r>
          <a:r>
            <a:rPr kumimoji="1" lang="ja-JP" altLang="ja-JP" sz="1000" b="0" i="0" baseline="0">
              <a:solidFill>
                <a:schemeClr val="dk1"/>
              </a:solidFill>
              <a:effectLst/>
              <a:latin typeface="+mn-ea"/>
              <a:ea typeface="+mn-ea"/>
              <a:cs typeface="+mn-cs"/>
            </a:rPr>
            <a:t>年度の実質公債費比率は、標準財政規模</a:t>
          </a:r>
          <a:r>
            <a:rPr kumimoji="1" lang="ja-JP" altLang="en-US" sz="1000" b="0" i="0" baseline="0">
              <a:solidFill>
                <a:schemeClr val="dk1"/>
              </a:solidFill>
              <a:effectLst/>
              <a:latin typeface="+mn-ea"/>
              <a:ea typeface="+mn-ea"/>
              <a:cs typeface="+mn-cs"/>
            </a:rPr>
            <a:t>は増加したが、</a:t>
          </a:r>
          <a:r>
            <a:rPr kumimoji="1" lang="ja-JP" altLang="ja-JP" sz="1000" b="0" i="0" baseline="0">
              <a:solidFill>
                <a:schemeClr val="dk1"/>
              </a:solidFill>
              <a:effectLst/>
              <a:latin typeface="+mn-ea"/>
              <a:ea typeface="+mn-ea"/>
              <a:cs typeface="+mn-cs"/>
            </a:rPr>
            <a:t>一部事務組合が起こした起債の償還財源に充てた負担金の増加により</a:t>
          </a:r>
          <a:r>
            <a:rPr kumimoji="1" lang="ja-JP" altLang="en-US" sz="1000" b="0" i="0" baseline="0">
              <a:solidFill>
                <a:schemeClr val="dk1"/>
              </a:solidFill>
              <a:effectLst/>
              <a:latin typeface="+mn-ea"/>
              <a:ea typeface="+mn-ea"/>
              <a:cs typeface="+mn-cs"/>
            </a:rPr>
            <a:t>、</a:t>
          </a:r>
          <a:r>
            <a:rPr kumimoji="1" lang="ja-JP" altLang="ja-JP" sz="1000" b="0" i="0" baseline="0">
              <a:solidFill>
                <a:schemeClr val="dk1"/>
              </a:solidFill>
              <a:effectLst/>
              <a:latin typeface="+mn-ea"/>
              <a:ea typeface="+mn-ea"/>
              <a:cs typeface="+mn-cs"/>
            </a:rPr>
            <a:t>三か年平均で</a:t>
          </a:r>
          <a:r>
            <a:rPr kumimoji="1" lang="en-US" altLang="ja-JP" sz="1000" b="0" i="0" baseline="0">
              <a:solidFill>
                <a:schemeClr val="dk1"/>
              </a:solidFill>
              <a:effectLst/>
              <a:latin typeface="+mn-ea"/>
              <a:ea typeface="+mn-ea"/>
              <a:cs typeface="+mn-cs"/>
            </a:rPr>
            <a:t>0.4pt</a:t>
          </a:r>
          <a:r>
            <a:rPr kumimoji="1" lang="ja-JP" altLang="ja-JP" sz="1000" b="0" i="0" baseline="0">
              <a:solidFill>
                <a:schemeClr val="dk1"/>
              </a:solidFill>
              <a:effectLst/>
              <a:latin typeface="+mn-ea"/>
              <a:ea typeface="+mn-ea"/>
              <a:cs typeface="+mn-cs"/>
            </a:rPr>
            <a:t>悪化した。令和４年度から下水道会計への繰出基準を変更したことにより負担金が減少に転じているものの、依然</a:t>
          </a:r>
          <a:r>
            <a:rPr kumimoji="1" lang="ja-JP" altLang="en-US" sz="1000" b="0" i="0" baseline="0">
              <a:solidFill>
                <a:schemeClr val="dk1"/>
              </a:solidFill>
              <a:effectLst/>
              <a:latin typeface="+mn-ea"/>
              <a:ea typeface="+mn-ea"/>
              <a:cs typeface="+mn-cs"/>
            </a:rPr>
            <a:t>として</a:t>
          </a:r>
          <a:r>
            <a:rPr kumimoji="1" lang="ja-JP" altLang="ja-JP" sz="1000" b="0" i="0" baseline="0">
              <a:solidFill>
                <a:schemeClr val="dk1"/>
              </a:solidFill>
              <a:effectLst/>
              <a:latin typeface="+mn-ea"/>
              <a:ea typeface="+mn-ea"/>
              <a:cs typeface="+mn-cs"/>
            </a:rPr>
            <a:t>高い水準にあることが実質公債費比率を押し上げる要因となっている。</a:t>
          </a:r>
          <a:endParaRPr kumimoji="1" lang="en-US" altLang="ja-JP" sz="1000" b="0" i="0" baseline="0">
            <a:solidFill>
              <a:schemeClr val="dk1"/>
            </a:solidFill>
            <a:effectLst/>
            <a:latin typeface="+mn-ea"/>
            <a:ea typeface="+mn-ea"/>
            <a:cs typeface="+mn-cs"/>
          </a:endParaRPr>
        </a:p>
        <a:p>
          <a:pPr eaLnBrk="1" fontAlgn="auto" latinLnBrk="0" hangingPunct="1"/>
          <a:r>
            <a:rPr kumimoji="1" lang="ja-JP" altLang="en-US" sz="1000" b="0" i="0" baseline="0">
              <a:solidFill>
                <a:schemeClr val="dk1"/>
              </a:solidFill>
              <a:effectLst/>
              <a:latin typeface="+mn-ea"/>
              <a:ea typeface="+mn-ea"/>
              <a:cs typeface="+mn-cs"/>
            </a:rPr>
            <a:t>　今後の</a:t>
          </a:r>
          <a:r>
            <a:rPr kumimoji="1" lang="ja-JP" altLang="ja-JP" sz="1000" b="0" i="0" baseline="0">
              <a:solidFill>
                <a:schemeClr val="dk1"/>
              </a:solidFill>
              <a:effectLst/>
              <a:latin typeface="+mn-ea"/>
              <a:ea typeface="+mn-ea"/>
              <a:cs typeface="+mn-cs"/>
            </a:rPr>
            <a:t>地方債の借入は中期財政計画</a:t>
          </a:r>
          <a:r>
            <a:rPr kumimoji="1" lang="ja-JP" altLang="en-US" sz="1000" b="0" i="0" baseline="0">
              <a:solidFill>
                <a:schemeClr val="dk1"/>
              </a:solidFill>
              <a:effectLst/>
              <a:latin typeface="+mn-ea"/>
              <a:ea typeface="+mn-ea"/>
              <a:cs typeface="+mn-cs"/>
            </a:rPr>
            <a:t>等</a:t>
          </a:r>
          <a:r>
            <a:rPr kumimoji="1" lang="ja-JP" altLang="ja-JP" sz="1000" b="0" i="0" baseline="0">
              <a:solidFill>
                <a:schemeClr val="dk1"/>
              </a:solidFill>
              <a:effectLst/>
              <a:latin typeface="+mn-ea"/>
              <a:ea typeface="+mn-ea"/>
              <a:cs typeface="+mn-cs"/>
            </a:rPr>
            <a:t>に基づ</a:t>
          </a:r>
          <a:r>
            <a:rPr kumimoji="1" lang="ja-JP" altLang="en-US" sz="1000" b="0" i="0" baseline="0">
              <a:solidFill>
                <a:schemeClr val="dk1"/>
              </a:solidFill>
              <a:effectLst/>
              <a:latin typeface="+mn-ea"/>
              <a:ea typeface="+mn-ea"/>
              <a:cs typeface="+mn-cs"/>
            </a:rPr>
            <a:t>き計画的に</a:t>
          </a:r>
          <a:r>
            <a:rPr kumimoji="1" lang="ja-JP" altLang="ja-JP" sz="1000" b="0" i="0" baseline="0">
              <a:solidFill>
                <a:schemeClr val="dk1"/>
              </a:solidFill>
              <a:effectLst/>
              <a:latin typeface="+mn-ea"/>
              <a:ea typeface="+mn-ea"/>
              <a:cs typeface="+mn-cs"/>
            </a:rPr>
            <a:t>行い、選択と集中による投資的経費の抑制を図る。</a:t>
          </a:r>
          <a:endParaRPr lang="ja-JP" altLang="ja-JP" sz="10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49288</xdr:rowOff>
    </xdr:from>
    <xdr:to>
      <xdr:col>81</xdr:col>
      <xdr:colOff>44450</xdr:colOff>
      <xdr:row>43</xdr:row>
      <xdr:rowOff>95250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4216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26307</xdr:rowOff>
    </xdr:from>
    <xdr:to>
      <xdr:col>77</xdr:col>
      <xdr:colOff>44450</xdr:colOff>
      <xdr:row>43</xdr:row>
      <xdr:rowOff>49288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986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26307</xdr:rowOff>
    </xdr:from>
    <xdr:to>
      <xdr:col>72</xdr:col>
      <xdr:colOff>203200</xdr:colOff>
      <xdr:row>43</xdr:row>
      <xdr:rowOff>95250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9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43</xdr:row>
      <xdr:rowOff>129722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169938</xdr:rowOff>
    </xdr:from>
    <xdr:to>
      <xdr:col>77</xdr:col>
      <xdr:colOff>95250</xdr:colOff>
      <xdr:row>43</xdr:row>
      <xdr:rowOff>100088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84865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146957</xdr:rowOff>
    </xdr:from>
    <xdr:to>
      <xdr:col>73</xdr:col>
      <xdr:colOff>44450</xdr:colOff>
      <xdr:row>43</xdr:row>
      <xdr:rowOff>77107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61884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78922</xdr:rowOff>
    </xdr:from>
    <xdr:to>
      <xdr:col>64</xdr:col>
      <xdr:colOff>152400</xdr:colOff>
      <xdr:row>44</xdr:row>
      <xdr:rowOff>9072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165299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下水道会計や病院会計の地方債残高が多く、一般会計からの繰入見込額が</a:t>
          </a:r>
          <a:r>
            <a:rPr kumimoji="1" lang="ja-JP" altLang="en-US" sz="1100" b="0" i="0" baseline="0">
              <a:solidFill>
                <a:schemeClr val="dk1"/>
              </a:solidFill>
              <a:effectLst/>
              <a:latin typeface="+mn-lt"/>
              <a:ea typeface="+mn-ea"/>
              <a:cs typeface="+mn-cs"/>
            </a:rPr>
            <a:t>高額であることから</a:t>
          </a:r>
          <a:r>
            <a:rPr kumimoji="1" lang="ja-JP" altLang="ja-JP" sz="1100" b="0" i="0" baseline="0">
              <a:solidFill>
                <a:schemeClr val="dk1"/>
              </a:solidFill>
              <a:effectLst/>
              <a:latin typeface="+mn-lt"/>
              <a:ea typeface="+mn-ea"/>
              <a:cs typeface="+mn-cs"/>
            </a:rPr>
            <a:t>将来負担比率が類似団体内平均値と比較し高い水準となっている。令和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年度は、一般会計の起債残高や公営企業債等の繰入見込額の減少により将来負担額が減少し</a:t>
          </a:r>
          <a:r>
            <a:rPr kumimoji="1" lang="en-US" altLang="ja-JP" sz="1100" b="0" i="0" baseline="0">
              <a:solidFill>
                <a:schemeClr val="dk1"/>
              </a:solidFill>
              <a:effectLst/>
              <a:latin typeface="+mn-lt"/>
              <a:ea typeface="+mn-ea"/>
              <a:cs typeface="+mn-cs"/>
            </a:rPr>
            <a:t>14.5pt</a:t>
          </a:r>
          <a:r>
            <a:rPr kumimoji="1" lang="ja-JP" altLang="ja-JP" sz="1100" b="0" i="0" baseline="0">
              <a:solidFill>
                <a:schemeClr val="dk1"/>
              </a:solidFill>
              <a:effectLst/>
              <a:latin typeface="+mn-lt"/>
              <a:ea typeface="+mn-ea"/>
              <a:cs typeface="+mn-cs"/>
            </a:rPr>
            <a:t>改善した。</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　今後、県営産業団地の造成</a:t>
          </a:r>
          <a:r>
            <a:rPr kumimoji="1" lang="ja-JP" altLang="en-US" sz="1100" b="0" i="0" baseline="0">
              <a:solidFill>
                <a:schemeClr val="dk1"/>
              </a:solidFill>
              <a:effectLst/>
              <a:latin typeface="+mn-lt"/>
              <a:ea typeface="+mn-ea"/>
              <a:cs typeface="+mn-cs"/>
            </a:rPr>
            <a:t>や大型事業が控えており、</a:t>
          </a:r>
          <a:r>
            <a:rPr kumimoji="1" lang="ja-JP" altLang="ja-JP" sz="1100" b="0" i="0" baseline="0">
              <a:solidFill>
                <a:schemeClr val="dk1"/>
              </a:solidFill>
              <a:effectLst/>
              <a:latin typeface="+mn-lt"/>
              <a:ea typeface="+mn-ea"/>
              <a:cs typeface="+mn-cs"/>
            </a:rPr>
            <a:t>将来負担額の増加が予想されることから、投資的経費の平準化や基金の積立等充当可能財源の確保を図る。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7408</xdr:rowOff>
    </xdr:from>
    <xdr:to>
      <xdr:col>81</xdr:col>
      <xdr:colOff>44450</xdr:colOff>
      <xdr:row>21</xdr:row>
      <xdr:rowOff>30339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436408"/>
          <a:ext cx="838200" cy="19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30339</xdr:rowOff>
    </xdr:from>
    <xdr:to>
      <xdr:col>77</xdr:col>
      <xdr:colOff>44450</xdr:colOff>
      <xdr:row>22</xdr:row>
      <xdr:rowOff>17075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630789"/>
          <a:ext cx="889000" cy="15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146967</xdr:rowOff>
    </xdr:from>
    <xdr:to>
      <xdr:col>72</xdr:col>
      <xdr:colOff>203200</xdr:colOff>
      <xdr:row>22</xdr:row>
      <xdr:rowOff>17075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747417"/>
          <a:ext cx="889000" cy="4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146967</xdr:rowOff>
    </xdr:from>
    <xdr:to>
      <xdr:col>68</xdr:col>
      <xdr:colOff>152400</xdr:colOff>
      <xdr:row>21</xdr:row>
      <xdr:rowOff>168416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747417"/>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128058</xdr:rowOff>
    </xdr:from>
    <xdr:to>
      <xdr:col>81</xdr:col>
      <xdr:colOff>95250</xdr:colOff>
      <xdr:row>20</xdr:row>
      <xdr:rowOff>58208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100135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35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150989</xdr:rowOff>
    </xdr:from>
    <xdr:to>
      <xdr:col>77</xdr:col>
      <xdr:colOff>95250</xdr:colOff>
      <xdr:row>21</xdr:row>
      <xdr:rowOff>81139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57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65916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66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137725</xdr:rowOff>
    </xdr:from>
    <xdr:to>
      <xdr:col>73</xdr:col>
      <xdr:colOff>44450</xdr:colOff>
      <xdr:row>22</xdr:row>
      <xdr:rowOff>67875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7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52652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824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96167</xdr:rowOff>
    </xdr:from>
    <xdr:to>
      <xdr:col>68</xdr:col>
      <xdr:colOff>203200</xdr:colOff>
      <xdr:row>22</xdr:row>
      <xdr:rowOff>26317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69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11094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782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117616</xdr:rowOff>
    </xdr:from>
    <xdr:to>
      <xdr:col>64</xdr:col>
      <xdr:colOff>152400</xdr:colOff>
      <xdr:row>22</xdr:row>
      <xdr:rowOff>47766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7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32543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80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福井県小浜市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27,644
27,131
233.11
18,246,246
17,583,693
623,635
9,536,970
13,661,914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ea"/>
              <a:ea typeface="+mn-ea"/>
              <a:cs typeface="+mn-cs"/>
            </a:rPr>
            <a:t>　令和</a:t>
          </a:r>
          <a:r>
            <a:rPr kumimoji="1" lang="ja-JP" altLang="en-US" sz="1100" b="0" i="0" baseline="0">
              <a:solidFill>
                <a:schemeClr val="dk1"/>
              </a:solidFill>
              <a:effectLst/>
              <a:latin typeface="+mn-ea"/>
              <a:ea typeface="+mn-ea"/>
              <a:cs typeface="+mn-cs"/>
            </a:rPr>
            <a:t>６</a:t>
          </a:r>
          <a:r>
            <a:rPr kumimoji="1" lang="ja-JP" altLang="ja-JP" sz="1100" b="0" i="0" baseline="0">
              <a:solidFill>
                <a:schemeClr val="dk1"/>
              </a:solidFill>
              <a:effectLst/>
              <a:latin typeface="+mn-ea"/>
              <a:ea typeface="+mn-ea"/>
              <a:cs typeface="+mn-cs"/>
            </a:rPr>
            <a:t>年度は類似団体内平均値を</a:t>
          </a:r>
          <a:r>
            <a:rPr kumimoji="1" lang="en-US" altLang="ja-JP" sz="1100" b="0" i="0" baseline="0">
              <a:solidFill>
                <a:schemeClr val="dk1"/>
              </a:solidFill>
              <a:effectLst/>
              <a:latin typeface="+mn-ea"/>
              <a:ea typeface="+mn-ea"/>
              <a:cs typeface="+mn-cs"/>
            </a:rPr>
            <a:t>0.2pt</a:t>
          </a:r>
          <a:r>
            <a:rPr kumimoji="1" lang="ja-JP" altLang="en-US" sz="1100" b="0" i="0" baseline="0">
              <a:solidFill>
                <a:schemeClr val="dk1"/>
              </a:solidFill>
              <a:effectLst/>
              <a:latin typeface="+mn-ea"/>
              <a:ea typeface="+mn-ea"/>
              <a:cs typeface="+mn-cs"/>
            </a:rPr>
            <a:t>上</a:t>
          </a:r>
          <a:r>
            <a:rPr kumimoji="1" lang="ja-JP" altLang="ja-JP" sz="1100" b="0" i="0" baseline="0">
              <a:solidFill>
                <a:schemeClr val="dk1"/>
              </a:solidFill>
              <a:effectLst/>
              <a:latin typeface="+mn-ea"/>
              <a:ea typeface="+mn-ea"/>
              <a:cs typeface="+mn-cs"/>
            </a:rPr>
            <a:t>回った。</a:t>
          </a:r>
          <a:r>
            <a:rPr kumimoji="1" lang="ja-JP" altLang="en-US" sz="1100" b="0" i="0" baseline="0">
              <a:solidFill>
                <a:schemeClr val="dk1"/>
              </a:solidFill>
              <a:effectLst/>
              <a:latin typeface="+mn-ea"/>
              <a:ea typeface="+mn-ea"/>
              <a:cs typeface="+mn-cs"/>
            </a:rPr>
            <a:t>現在、</a:t>
          </a:r>
          <a:r>
            <a:rPr kumimoji="1" lang="ja-JP" altLang="ja-JP" sz="1100" b="0" i="0" baseline="0">
              <a:solidFill>
                <a:schemeClr val="dk1"/>
              </a:solidFill>
              <a:effectLst/>
              <a:latin typeface="+mn-ea"/>
              <a:ea typeface="+mn-ea"/>
              <a:cs typeface="+mn-cs"/>
            </a:rPr>
            <a:t>出先機関等の業務で会計年度任用職員に依存している状況が常態化しており、人件費を押し上げる要因となっている。</a:t>
          </a:r>
          <a:r>
            <a:rPr kumimoji="1" lang="ja-JP" altLang="en-US" sz="1100" b="0" i="0" baseline="0">
              <a:solidFill>
                <a:schemeClr val="dk1"/>
              </a:solidFill>
              <a:effectLst/>
              <a:latin typeface="+mn-ea"/>
              <a:ea typeface="+mn-ea"/>
              <a:cs typeface="+mn-cs"/>
            </a:rPr>
            <a:t>引き続き、</a:t>
          </a:r>
          <a:r>
            <a:rPr kumimoji="1" lang="ja-JP" altLang="ja-JP" sz="1100" b="0" i="0" baseline="0">
              <a:solidFill>
                <a:schemeClr val="dk1"/>
              </a:solidFill>
              <a:effectLst/>
              <a:latin typeface="+mn-ea"/>
              <a:ea typeface="+mn-ea"/>
              <a:cs typeface="+mn-cs"/>
            </a:rPr>
            <a:t>施設の統廃合や民営化、業務のアウトソーシング、デジタル化の推進など行財政改革の取組を通じて人件費の抑制に努める。</a:t>
          </a:r>
          <a:endParaRPr lang="ja-JP" altLang="ja-JP" sz="11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77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8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140716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8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年度は類似団体内平均値を</a:t>
          </a:r>
          <a:r>
            <a:rPr kumimoji="1" lang="en-US" altLang="ja-JP" sz="1100" b="0" i="0" baseline="0">
              <a:solidFill>
                <a:schemeClr val="dk1"/>
              </a:solidFill>
              <a:effectLst/>
              <a:latin typeface="+mn-lt"/>
              <a:ea typeface="+mn-ea"/>
              <a:cs typeface="+mn-cs"/>
            </a:rPr>
            <a:t>1.3pt</a:t>
          </a:r>
          <a:r>
            <a:rPr kumimoji="1" lang="ja-JP" altLang="ja-JP" sz="1100" b="0" i="0" baseline="0">
              <a:solidFill>
                <a:schemeClr val="dk1"/>
              </a:solidFill>
              <a:effectLst/>
              <a:latin typeface="+mn-lt"/>
              <a:ea typeface="+mn-ea"/>
              <a:cs typeface="+mn-cs"/>
            </a:rPr>
            <a:t>上回った。</a:t>
          </a:r>
          <a:r>
            <a:rPr kumimoji="1" lang="ja-JP" altLang="en-US" sz="1100" b="0" i="0" baseline="0">
              <a:solidFill>
                <a:schemeClr val="dk1"/>
              </a:solidFill>
              <a:effectLst/>
              <a:latin typeface="+mn-lt"/>
              <a:ea typeface="+mn-ea"/>
              <a:cs typeface="+mn-cs"/>
            </a:rPr>
            <a:t>リサイクルプラザ（</a:t>
          </a:r>
          <a:r>
            <a:rPr kumimoji="1" lang="ja-JP" altLang="ja-JP" sz="1100" b="0" i="0" baseline="0">
              <a:solidFill>
                <a:schemeClr val="dk1"/>
              </a:solidFill>
              <a:effectLst/>
              <a:latin typeface="+mn-lt"/>
              <a:ea typeface="+mn-ea"/>
              <a:cs typeface="+mn-cs"/>
            </a:rPr>
            <a:t>ごみ最終処分場</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や観光施設の維持管理費</a:t>
          </a:r>
          <a:r>
            <a:rPr kumimoji="1" lang="ja-JP" altLang="en-US" sz="1100" b="0" i="0" baseline="0">
              <a:solidFill>
                <a:schemeClr val="dk1"/>
              </a:solidFill>
              <a:effectLst/>
              <a:latin typeface="+mn-lt"/>
              <a:ea typeface="+mn-ea"/>
              <a:cs typeface="+mn-cs"/>
            </a:rPr>
            <a:t>の他</a:t>
          </a:r>
          <a:r>
            <a:rPr kumimoji="1" lang="ja-JP" altLang="ja-JP" sz="1100" b="0" i="0" baseline="0">
              <a:solidFill>
                <a:schemeClr val="dk1"/>
              </a:solidFill>
              <a:effectLst/>
              <a:latin typeface="+mn-lt"/>
              <a:ea typeface="+mn-ea"/>
              <a:cs typeface="+mn-cs"/>
            </a:rPr>
            <a:t>、スクールバスの運行や学校給食の運営といった教育関連の経費が嵩むことが類似団体内平均値を上回る要因である。今後も業務のアウトソーシングを進めるとともに、インフラ施設の点検費用等物件費の比率</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高い水準で推移することが予想されるため、施設の統廃合や使用料の見直しを進めることにより、負担の上昇を抑える。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30988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467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40132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7467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110998</xdr:rowOff>
    </xdr:from>
    <xdr:to>
      <xdr:col>73</xdr:col>
      <xdr:colOff>180975</xdr:colOff>
      <xdr:row>16</xdr:row>
      <xdr:rowOff>40132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6827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110998</xdr:rowOff>
    </xdr:from>
    <xdr:to>
      <xdr:col>69</xdr:col>
      <xdr:colOff>92075</xdr:colOff>
      <xdr:row>15</xdr:row>
      <xdr:rowOff>156718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82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7383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123715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39133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8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160782</xdr:rowOff>
    </xdr:from>
    <xdr:to>
      <xdr:col>74</xdr:col>
      <xdr:colOff>31750</xdr:colOff>
      <xdr:row>16</xdr:row>
      <xdr:rowOff>90932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75709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60198</xdr:rowOff>
    </xdr:from>
    <xdr:to>
      <xdr:col>69</xdr:col>
      <xdr:colOff>142875</xdr:colOff>
      <xdr:row>15</xdr:row>
      <xdr:rowOff>161798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105918</xdr:rowOff>
    </xdr:from>
    <xdr:to>
      <xdr:col>65</xdr:col>
      <xdr:colOff>53975</xdr:colOff>
      <xdr:row>16</xdr:row>
      <xdr:rowOff>36068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20845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令和</a:t>
          </a:r>
          <a:r>
            <a:rPr kumimoji="1" lang="ja-JP" altLang="en-US" sz="1100" b="0" i="0" baseline="0">
              <a:solidFill>
                <a:schemeClr val="dk1"/>
              </a:solidFill>
              <a:effectLst/>
              <a:latin typeface="+mn-ea"/>
              <a:ea typeface="+mn-ea"/>
              <a:cs typeface="+mn-cs"/>
            </a:rPr>
            <a:t>６</a:t>
          </a:r>
          <a:r>
            <a:rPr kumimoji="1" lang="ja-JP" altLang="ja-JP" sz="1100" b="0" i="0" baseline="0">
              <a:solidFill>
                <a:schemeClr val="dk1"/>
              </a:solidFill>
              <a:effectLst/>
              <a:latin typeface="+mn-ea"/>
              <a:ea typeface="+mn-ea"/>
              <a:cs typeface="+mn-cs"/>
            </a:rPr>
            <a:t>年度は類似団体内平均値を</a:t>
          </a:r>
          <a:r>
            <a:rPr kumimoji="1" lang="en-US" altLang="ja-JP" sz="1100" b="0" i="0" baseline="0">
              <a:solidFill>
                <a:schemeClr val="dk1"/>
              </a:solidFill>
              <a:effectLst/>
              <a:latin typeface="+mn-ea"/>
              <a:ea typeface="+mn-ea"/>
              <a:cs typeface="+mn-cs"/>
            </a:rPr>
            <a:t>1.8pt</a:t>
          </a:r>
          <a:r>
            <a:rPr kumimoji="1" lang="ja-JP" altLang="ja-JP" sz="1100" b="0" i="0" baseline="0">
              <a:solidFill>
                <a:schemeClr val="dk1"/>
              </a:solidFill>
              <a:effectLst/>
              <a:latin typeface="+mn-ea"/>
              <a:ea typeface="+mn-ea"/>
              <a:cs typeface="+mn-cs"/>
            </a:rPr>
            <a:t>下回った</a:t>
          </a:r>
          <a:r>
            <a:rPr kumimoji="1" lang="ja-JP" altLang="en-US" sz="1100" b="0" i="0" baseline="0">
              <a:solidFill>
                <a:schemeClr val="dk1"/>
              </a:solidFill>
              <a:effectLst/>
              <a:latin typeface="+mn-ea"/>
              <a:ea typeface="+mn-ea"/>
              <a:cs typeface="+mn-cs"/>
            </a:rPr>
            <a:t>が、</a:t>
          </a:r>
          <a:r>
            <a:rPr kumimoji="1" lang="ja-JP" altLang="ja-JP" sz="1100" b="0" i="0" baseline="0">
              <a:solidFill>
                <a:schemeClr val="dk1"/>
              </a:solidFill>
              <a:effectLst/>
              <a:latin typeface="+mn-ea"/>
              <a:ea typeface="+mn-ea"/>
              <a:cs typeface="+mn-cs"/>
            </a:rPr>
            <a:t>私立保育園の委託費</a:t>
          </a:r>
          <a:r>
            <a:rPr kumimoji="1" lang="ja-JP" altLang="en-US" sz="1100" b="0" i="0" baseline="0">
              <a:solidFill>
                <a:schemeClr val="dk1"/>
              </a:solidFill>
              <a:effectLst/>
              <a:latin typeface="+mn-ea"/>
              <a:ea typeface="+mn-ea"/>
              <a:cs typeface="+mn-cs"/>
            </a:rPr>
            <a:t>や介護給付費</a:t>
          </a:r>
          <a:r>
            <a:rPr kumimoji="1" lang="ja-JP" altLang="ja-JP" sz="1100" b="0" i="0" baseline="0">
              <a:solidFill>
                <a:schemeClr val="dk1"/>
              </a:solidFill>
              <a:effectLst/>
              <a:latin typeface="+mn-ea"/>
              <a:ea typeface="+mn-ea"/>
              <a:cs typeface="+mn-cs"/>
            </a:rPr>
            <a:t>など、継続する経費が増加</a:t>
          </a:r>
          <a:r>
            <a:rPr kumimoji="1" lang="ja-JP" altLang="en-US" sz="1100" b="0" i="0" baseline="0">
              <a:solidFill>
                <a:schemeClr val="dk1"/>
              </a:solidFill>
              <a:effectLst/>
              <a:latin typeface="+mn-ea"/>
              <a:ea typeface="+mn-ea"/>
              <a:cs typeface="+mn-cs"/>
            </a:rPr>
            <a:t>傾向にある</a:t>
          </a:r>
          <a:r>
            <a:rPr kumimoji="1" lang="ja-JP" altLang="ja-JP" sz="1100" b="0" i="0" baseline="0">
              <a:solidFill>
                <a:schemeClr val="dk1"/>
              </a:solidFill>
              <a:effectLst/>
              <a:latin typeface="+mn-ea"/>
              <a:ea typeface="+mn-ea"/>
              <a:cs typeface="+mn-cs"/>
            </a:rPr>
            <a:t>。今後も資格審査等の徹底化や他自治体との比較による助成事業の適正化を図り、扶助費の増加傾向の抑制に努める。</a:t>
          </a:r>
          <a:endParaRPr lang="ja-JP" altLang="ja-JP" sz="14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56</xdr:row>
      <xdr:rowOff>88900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574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56</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703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140607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48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5443</xdr:rowOff>
    </xdr:from>
    <xdr:to>
      <xdr:col>24</xdr:col>
      <xdr:colOff>76200</xdr:colOff>
      <xdr:row>56</xdr:row>
      <xdr:rowOff>107043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21970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a:t>
          </a:r>
          <a:r>
            <a:rPr kumimoji="1" lang="ja-JP" altLang="ja-JP" sz="1050" b="0" i="0" baseline="0">
              <a:solidFill>
                <a:schemeClr val="dk1"/>
              </a:solidFill>
              <a:effectLst/>
              <a:latin typeface="+mn-ea"/>
              <a:ea typeface="+mn-ea"/>
              <a:cs typeface="+mn-cs"/>
            </a:rPr>
            <a:t>令和</a:t>
          </a:r>
          <a:r>
            <a:rPr kumimoji="1" lang="ja-JP" altLang="en-US" sz="1050" b="0" i="0" baseline="0">
              <a:solidFill>
                <a:schemeClr val="dk1"/>
              </a:solidFill>
              <a:effectLst/>
              <a:latin typeface="+mn-ea"/>
              <a:ea typeface="+mn-ea"/>
              <a:cs typeface="+mn-cs"/>
            </a:rPr>
            <a:t>６</a:t>
          </a:r>
          <a:r>
            <a:rPr kumimoji="1" lang="ja-JP" altLang="ja-JP" sz="1050" b="0" i="0" baseline="0">
              <a:solidFill>
                <a:schemeClr val="dk1"/>
              </a:solidFill>
              <a:effectLst/>
              <a:latin typeface="+mn-ea"/>
              <a:ea typeface="+mn-ea"/>
              <a:cs typeface="+mn-cs"/>
            </a:rPr>
            <a:t>年度は類似団体内平均値を</a:t>
          </a:r>
          <a:r>
            <a:rPr kumimoji="1" lang="en-US" altLang="ja-JP" sz="1050" b="0" i="0" baseline="0">
              <a:solidFill>
                <a:schemeClr val="dk1"/>
              </a:solidFill>
              <a:effectLst/>
              <a:latin typeface="+mn-ea"/>
              <a:ea typeface="+mn-ea"/>
              <a:cs typeface="+mn-cs"/>
            </a:rPr>
            <a:t>1.0pt</a:t>
          </a:r>
          <a:r>
            <a:rPr kumimoji="1" lang="ja-JP" altLang="ja-JP" sz="1050" b="0" i="0" baseline="0">
              <a:solidFill>
                <a:schemeClr val="dk1"/>
              </a:solidFill>
              <a:effectLst/>
              <a:latin typeface="+mn-ea"/>
              <a:ea typeface="+mn-ea"/>
              <a:cs typeface="+mn-cs"/>
            </a:rPr>
            <a:t>上回った</a:t>
          </a:r>
          <a:r>
            <a:rPr kumimoji="1" lang="ja-JP" altLang="en-US" sz="1050" b="0" i="0" baseline="0">
              <a:solidFill>
                <a:schemeClr val="dk1"/>
              </a:solidFill>
              <a:effectLst/>
              <a:latin typeface="+mn-ea"/>
              <a:ea typeface="+mn-ea"/>
              <a:cs typeface="+mn-cs"/>
            </a:rPr>
            <a:t>。昨年度と比較すると農業集落排水事業、漁業集落環境整備事業が法適用企業となり、一般会計から支出していた繰出金のほとんどを補助費等に変更したことで数値は減少したが、依然として、</a:t>
          </a:r>
          <a:r>
            <a:rPr kumimoji="1" lang="ja-JP" altLang="ja-JP" sz="1050" b="0" i="0" baseline="0">
              <a:solidFill>
                <a:schemeClr val="dk1"/>
              </a:solidFill>
              <a:effectLst/>
              <a:latin typeface="+mn-ea"/>
              <a:ea typeface="+mn-ea"/>
              <a:cs typeface="+mn-cs"/>
            </a:rPr>
            <a:t>介護保険事業への繰出金</a:t>
          </a:r>
          <a:r>
            <a:rPr kumimoji="1" lang="ja-JP" altLang="en-US" sz="1050" b="0" i="0" baseline="0">
              <a:solidFill>
                <a:schemeClr val="dk1"/>
              </a:solidFill>
              <a:effectLst/>
              <a:latin typeface="+mn-ea"/>
              <a:ea typeface="+mn-ea"/>
              <a:cs typeface="+mn-cs"/>
            </a:rPr>
            <a:t>等</a:t>
          </a:r>
          <a:r>
            <a:rPr kumimoji="1" lang="ja-JP" altLang="ja-JP" sz="1050" b="0" i="0" baseline="0">
              <a:solidFill>
                <a:schemeClr val="dk1"/>
              </a:solidFill>
              <a:effectLst/>
              <a:latin typeface="+mn-ea"/>
              <a:ea typeface="+mn-ea"/>
              <a:cs typeface="+mn-cs"/>
            </a:rPr>
            <a:t>が多額であることが、その他にかかる経常収支比率を押し上げる要因となっている。</a:t>
          </a:r>
          <a:endParaRPr lang="ja-JP" altLang="ja-JP" sz="1050">
            <a:effectLst/>
            <a:latin typeface="+mn-ea"/>
            <a:ea typeface="+mn-ea"/>
          </a:endParaRPr>
        </a:p>
        <a:p>
          <a:pPr eaLnBrk="1" fontAlgn="auto" latinLnBrk="0" hangingPunct="1"/>
          <a:r>
            <a:rPr kumimoji="1" lang="ja-JP" altLang="en-US" sz="1050" b="0" i="0" baseline="0">
              <a:solidFill>
                <a:schemeClr val="dk1"/>
              </a:solidFill>
              <a:effectLst/>
              <a:latin typeface="+mn-ea"/>
              <a:ea typeface="+mn-ea"/>
              <a:cs typeface="+mn-cs"/>
            </a:rPr>
            <a:t>　介護保険等の</a:t>
          </a:r>
          <a:r>
            <a:rPr kumimoji="1" lang="ja-JP" altLang="ja-JP" sz="1050" b="0" i="0" baseline="0">
              <a:solidFill>
                <a:schemeClr val="dk1"/>
              </a:solidFill>
              <a:effectLst/>
              <a:latin typeface="+mn-ea"/>
              <a:ea typeface="+mn-ea"/>
              <a:cs typeface="+mn-cs"/>
            </a:rPr>
            <a:t>社会保障</a:t>
          </a:r>
          <a:r>
            <a:rPr kumimoji="1" lang="ja-JP" altLang="en-US" sz="1050" b="0" i="0" baseline="0">
              <a:solidFill>
                <a:schemeClr val="dk1"/>
              </a:solidFill>
              <a:effectLst/>
              <a:latin typeface="+mn-ea"/>
              <a:ea typeface="+mn-ea"/>
              <a:cs typeface="+mn-cs"/>
            </a:rPr>
            <a:t>経費に係る</a:t>
          </a:r>
          <a:r>
            <a:rPr kumimoji="1" lang="ja-JP" altLang="ja-JP" sz="1050" b="0" i="0" baseline="0">
              <a:solidFill>
                <a:schemeClr val="dk1"/>
              </a:solidFill>
              <a:effectLst/>
              <a:latin typeface="+mn-ea"/>
              <a:ea typeface="+mn-ea"/>
              <a:cs typeface="+mn-cs"/>
            </a:rPr>
            <a:t>繰出は削減が困難なことから</a:t>
          </a:r>
          <a:r>
            <a:rPr kumimoji="1" lang="ja-JP" altLang="en-US" sz="1050" b="0" i="0" baseline="0">
              <a:solidFill>
                <a:schemeClr val="dk1"/>
              </a:solidFill>
              <a:effectLst/>
              <a:latin typeface="+mn-ea"/>
              <a:ea typeface="+mn-ea"/>
              <a:cs typeface="+mn-cs"/>
            </a:rPr>
            <a:t>、引き続き</a:t>
          </a:r>
          <a:r>
            <a:rPr kumimoji="1" lang="ja-JP" altLang="ja-JP" sz="1050" b="0" i="0" baseline="0">
              <a:solidFill>
                <a:schemeClr val="dk1"/>
              </a:solidFill>
              <a:effectLst/>
              <a:latin typeface="+mn-ea"/>
              <a:ea typeface="+mn-ea"/>
              <a:cs typeface="+mn-cs"/>
            </a:rPr>
            <a:t>他の経費も含めた全体で経常経費の増加を抑えるように努めていく。</a:t>
          </a:r>
          <a:endParaRPr lang="ja-JP" altLang="ja-JP" sz="1050">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60</xdr:row>
      <xdr:rowOff>25400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121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60</xdr:row>
      <xdr:rowOff>25400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147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76200</xdr:rowOff>
    </xdr:from>
    <xdr:to>
      <xdr:col>73</xdr:col>
      <xdr:colOff>180975</xdr:colOff>
      <xdr:row>59</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020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76200</xdr:rowOff>
    </xdr:from>
    <xdr:to>
      <xdr:col>69</xdr:col>
      <xdr:colOff>92075</xdr:colOff>
      <xdr:row>58</xdr:row>
      <xdr:rowOff>101600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020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146050</xdr:rowOff>
    </xdr:from>
    <xdr:to>
      <xdr:col>78</xdr:col>
      <xdr:colOff>120650</xdr:colOff>
      <xdr:row>60</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60977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25400</xdr:rowOff>
    </xdr:from>
    <xdr:to>
      <xdr:col>69</xdr:col>
      <xdr:colOff>142875</xdr:colOff>
      <xdr:row>58</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ea"/>
              <a:ea typeface="+mn-ea"/>
              <a:cs typeface="+mn-cs"/>
            </a:rPr>
            <a:t>　令和</a:t>
          </a:r>
          <a:r>
            <a:rPr kumimoji="1" lang="ja-JP" altLang="en-US" sz="1050" b="0" i="0" baseline="0">
              <a:solidFill>
                <a:schemeClr val="dk1"/>
              </a:solidFill>
              <a:effectLst/>
              <a:latin typeface="+mn-ea"/>
              <a:ea typeface="+mn-ea"/>
              <a:cs typeface="+mn-cs"/>
            </a:rPr>
            <a:t>６</a:t>
          </a:r>
          <a:r>
            <a:rPr kumimoji="1" lang="ja-JP" altLang="ja-JP" sz="1050" b="0" i="0" baseline="0">
              <a:solidFill>
                <a:schemeClr val="dk1"/>
              </a:solidFill>
              <a:effectLst/>
              <a:latin typeface="+mn-ea"/>
              <a:ea typeface="+mn-ea"/>
              <a:cs typeface="+mn-cs"/>
            </a:rPr>
            <a:t>年度は類似団体内平均値を</a:t>
          </a:r>
          <a:r>
            <a:rPr kumimoji="1" lang="en-US" altLang="ja-JP" sz="1050" b="0" i="0" baseline="0">
              <a:solidFill>
                <a:schemeClr val="dk1"/>
              </a:solidFill>
              <a:effectLst/>
              <a:latin typeface="+mn-ea"/>
              <a:ea typeface="+mn-ea"/>
              <a:cs typeface="+mn-cs"/>
            </a:rPr>
            <a:t>6.0pt</a:t>
          </a:r>
          <a:r>
            <a:rPr kumimoji="1" lang="ja-JP" altLang="ja-JP" sz="1050" b="0" i="0" baseline="0">
              <a:solidFill>
                <a:schemeClr val="dk1"/>
              </a:solidFill>
              <a:effectLst/>
              <a:latin typeface="+mn-ea"/>
              <a:ea typeface="+mn-ea"/>
              <a:cs typeface="+mn-cs"/>
            </a:rPr>
            <a:t>上回った。</a:t>
          </a:r>
          <a:r>
            <a:rPr kumimoji="1" lang="ja-JP" altLang="en-US" sz="1050" b="0" i="0" baseline="0">
              <a:solidFill>
                <a:schemeClr val="dk1"/>
              </a:solidFill>
              <a:effectLst/>
              <a:latin typeface="+mn-ea"/>
              <a:ea typeface="+mn-ea"/>
              <a:cs typeface="+mn-cs"/>
            </a:rPr>
            <a:t>かねてから</a:t>
          </a:r>
          <a:r>
            <a:rPr kumimoji="1" lang="ja-JP" altLang="ja-JP" sz="1050" b="0" i="0" baseline="0">
              <a:solidFill>
                <a:schemeClr val="dk1"/>
              </a:solidFill>
              <a:effectLst/>
              <a:latin typeface="+mn-ea"/>
              <a:ea typeface="+mn-ea"/>
              <a:cs typeface="+mn-cs"/>
            </a:rPr>
            <a:t>下水道事業や小浜病院組合</a:t>
          </a:r>
          <a:r>
            <a:rPr kumimoji="1" lang="ja-JP" altLang="en-US" sz="1050" b="0" i="0" baseline="0">
              <a:solidFill>
                <a:schemeClr val="dk1"/>
              </a:solidFill>
              <a:effectLst/>
              <a:latin typeface="+mn-ea"/>
              <a:ea typeface="+mn-ea"/>
              <a:cs typeface="+mn-cs"/>
            </a:rPr>
            <a:t>、</a:t>
          </a:r>
          <a:r>
            <a:rPr kumimoji="1" lang="ja-JP" altLang="ja-JP" sz="1050" b="0" i="0" baseline="0">
              <a:solidFill>
                <a:schemeClr val="dk1"/>
              </a:solidFill>
              <a:effectLst/>
              <a:latin typeface="+mn-ea"/>
              <a:ea typeface="+mn-ea"/>
              <a:cs typeface="+mn-cs"/>
            </a:rPr>
            <a:t>若狭消防組合等一部事務組合への負担金、生活路線バスの運行に要する補助金等が多く、類似団体内平均値を上回っている。</a:t>
          </a:r>
          <a:r>
            <a:rPr kumimoji="1" lang="ja-JP" altLang="en-US" sz="1050" b="0" i="0" baseline="0">
              <a:solidFill>
                <a:schemeClr val="dk1"/>
              </a:solidFill>
              <a:effectLst/>
              <a:latin typeface="+mn-ea"/>
              <a:ea typeface="+mn-ea"/>
              <a:cs typeface="+mn-cs"/>
            </a:rPr>
            <a:t>令和６年度の増は、広域ごみ焼却施設</a:t>
          </a:r>
          <a:r>
            <a:rPr kumimoji="1" lang="ja-JP" altLang="ja-JP" sz="1050" b="0" i="0" baseline="0">
              <a:solidFill>
                <a:schemeClr val="dk1"/>
              </a:solidFill>
              <a:effectLst/>
              <a:latin typeface="+mn-ea"/>
              <a:ea typeface="+mn-ea"/>
              <a:cs typeface="+mn-cs"/>
            </a:rPr>
            <a:t>の運営負担金</a:t>
          </a:r>
          <a:r>
            <a:rPr kumimoji="1" lang="ja-JP" altLang="en-US" sz="1050" b="0" i="0" baseline="0">
              <a:solidFill>
                <a:schemeClr val="dk1"/>
              </a:solidFill>
              <a:effectLst/>
              <a:latin typeface="+mn-ea"/>
              <a:ea typeface="+mn-ea"/>
              <a:cs typeface="+mn-cs"/>
            </a:rPr>
            <a:t>の増加が主な要因となった。</a:t>
          </a:r>
          <a:endParaRPr kumimoji="1" lang="en-US" altLang="ja-JP" sz="1050" b="0" i="0" baseline="0">
            <a:solidFill>
              <a:schemeClr val="dk1"/>
            </a:solidFill>
            <a:effectLst/>
            <a:latin typeface="+mn-ea"/>
            <a:ea typeface="+mn-ea"/>
            <a:cs typeface="+mn-cs"/>
          </a:endParaRPr>
        </a:p>
        <a:p>
          <a:pPr eaLnBrk="1" fontAlgn="auto" latinLnBrk="0" hangingPunct="1"/>
          <a:r>
            <a:rPr kumimoji="1" lang="ja-JP" altLang="en-US" sz="1050" b="0" i="0" baseline="0">
              <a:solidFill>
                <a:schemeClr val="dk1"/>
              </a:solidFill>
              <a:effectLst/>
              <a:latin typeface="+mn-ea"/>
              <a:ea typeface="+mn-ea"/>
              <a:cs typeface="+mn-cs"/>
            </a:rPr>
            <a:t>　今後、</a:t>
          </a:r>
          <a:r>
            <a:rPr kumimoji="1" lang="ja-JP" altLang="ja-JP" sz="1050" b="0" i="0" baseline="0">
              <a:solidFill>
                <a:schemeClr val="dk1"/>
              </a:solidFill>
              <a:effectLst/>
              <a:latin typeface="+mn-ea"/>
              <a:ea typeface="+mn-ea"/>
              <a:cs typeface="+mn-cs"/>
            </a:rPr>
            <a:t>広域化のスケールメリットにより、経費全体として効率化を図る</a:t>
          </a:r>
          <a:r>
            <a:rPr kumimoji="1" lang="ja-JP" altLang="en-US" sz="1050" b="0" i="0" baseline="0">
              <a:solidFill>
                <a:schemeClr val="dk1"/>
              </a:solidFill>
              <a:effectLst/>
              <a:latin typeface="+mn-ea"/>
              <a:ea typeface="+mn-ea"/>
              <a:cs typeface="+mn-cs"/>
            </a:rPr>
            <a:t>他</a:t>
          </a:r>
          <a:r>
            <a:rPr kumimoji="1" lang="ja-JP" altLang="ja-JP" sz="1050" b="0" i="0" baseline="0">
              <a:solidFill>
                <a:schemeClr val="dk1"/>
              </a:solidFill>
              <a:effectLst/>
              <a:latin typeface="+mn-ea"/>
              <a:ea typeface="+mn-ea"/>
              <a:cs typeface="+mn-cs"/>
            </a:rPr>
            <a:t>、</a:t>
          </a:r>
          <a:r>
            <a:rPr kumimoji="1" lang="ja-JP" altLang="en-US" sz="1050" b="0" i="0" baseline="0">
              <a:solidFill>
                <a:schemeClr val="dk1"/>
              </a:solidFill>
              <a:effectLst/>
              <a:latin typeface="+mn-ea"/>
              <a:ea typeface="+mn-ea"/>
              <a:cs typeface="+mn-cs"/>
            </a:rPr>
            <a:t>各種</a:t>
          </a:r>
          <a:r>
            <a:rPr kumimoji="1" lang="ja-JP" altLang="ja-JP" sz="1050" b="0" i="0" baseline="0">
              <a:solidFill>
                <a:schemeClr val="dk1"/>
              </a:solidFill>
              <a:effectLst/>
              <a:latin typeface="+mn-ea"/>
              <a:ea typeface="+mn-ea"/>
              <a:cs typeface="+mn-cs"/>
            </a:rPr>
            <a:t>補助</a:t>
          </a:r>
          <a:r>
            <a:rPr kumimoji="1" lang="ja-JP" altLang="en-US" sz="1050" b="0" i="0" baseline="0">
              <a:solidFill>
                <a:schemeClr val="dk1"/>
              </a:solidFill>
              <a:effectLst/>
              <a:latin typeface="+mn-ea"/>
              <a:ea typeface="+mn-ea"/>
              <a:cs typeface="+mn-cs"/>
            </a:rPr>
            <a:t>事業における</a:t>
          </a:r>
          <a:r>
            <a:rPr kumimoji="1" lang="ja-JP" altLang="ja-JP" sz="1050" b="0" i="0" baseline="0">
              <a:solidFill>
                <a:schemeClr val="dk1"/>
              </a:solidFill>
              <a:effectLst/>
              <a:latin typeface="+mn-ea"/>
              <a:ea typeface="+mn-ea"/>
              <a:cs typeface="+mn-cs"/>
            </a:rPr>
            <a:t>基準の明確化および適正な執行に努める。</a:t>
          </a:r>
          <a:endParaRPr lang="ja-JP" altLang="ja-JP" sz="1050">
            <a:effectLst/>
            <a:latin typeface="+mn-ea"/>
            <a:ea typeface="+mn-ea"/>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94996</xdr:rowOff>
    </xdr:from>
    <xdr:to>
      <xdr:col>82</xdr:col>
      <xdr:colOff>107950</xdr:colOff>
      <xdr:row>38</xdr:row>
      <xdr:rowOff>159004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6100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095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5095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67564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5278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108204</xdr:rowOff>
    </xdr:from>
    <xdr:to>
      <xdr:col>82</xdr:col>
      <xdr:colOff>158750</xdr:colOff>
      <xdr:row>39</xdr:row>
      <xdr:rowOff>38354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80281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44196</xdr:rowOff>
    </xdr:from>
    <xdr:to>
      <xdr:col>78</xdr:col>
      <xdr:colOff>120650</xdr:colOff>
      <xdr:row>38</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130573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xdr:rowOff>
    </xdr:from>
    <xdr:to>
      <xdr:col>65</xdr:col>
      <xdr:colOff>53975</xdr:colOff>
      <xdr:row>38</xdr:row>
      <xdr:rowOff>118364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103141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令和</a:t>
          </a:r>
          <a:r>
            <a:rPr kumimoji="1" lang="ja-JP" altLang="en-US" sz="1100" b="0" i="0" baseline="0">
              <a:solidFill>
                <a:schemeClr val="dk1"/>
              </a:solidFill>
              <a:effectLst/>
              <a:latin typeface="+mn-ea"/>
              <a:ea typeface="+mn-ea"/>
              <a:cs typeface="+mn-cs"/>
            </a:rPr>
            <a:t>６</a:t>
          </a:r>
          <a:r>
            <a:rPr kumimoji="1" lang="ja-JP" altLang="ja-JP" sz="1100" b="0" i="0" baseline="0">
              <a:solidFill>
                <a:schemeClr val="dk1"/>
              </a:solidFill>
              <a:effectLst/>
              <a:latin typeface="+mn-ea"/>
              <a:ea typeface="+mn-ea"/>
              <a:cs typeface="+mn-cs"/>
            </a:rPr>
            <a:t>年度は類似団体内平均値を</a:t>
          </a:r>
          <a:r>
            <a:rPr kumimoji="1" lang="en-US" altLang="ja-JP" sz="1100" b="0" i="0" baseline="0">
              <a:solidFill>
                <a:schemeClr val="dk1"/>
              </a:solidFill>
              <a:effectLst/>
              <a:latin typeface="+mn-ea"/>
              <a:ea typeface="+mn-ea"/>
              <a:cs typeface="+mn-cs"/>
            </a:rPr>
            <a:t>1.9pt</a:t>
          </a:r>
          <a:r>
            <a:rPr kumimoji="1" lang="ja-JP" altLang="ja-JP" sz="1100" b="0" i="0" baseline="0">
              <a:solidFill>
                <a:schemeClr val="dk1"/>
              </a:solidFill>
              <a:effectLst/>
              <a:latin typeface="+mn-ea"/>
              <a:ea typeface="+mn-ea"/>
              <a:cs typeface="+mn-cs"/>
            </a:rPr>
            <a:t>下回った。過去の大型事業の償還が完了したことで昨年度から大きく減少した。中期財政計画や振興実施計画による投資的経費の抑制により、今後も減少していく見込みであるが、</a:t>
          </a:r>
          <a:r>
            <a:rPr kumimoji="1" lang="ja-JP" altLang="en-US" sz="1100" b="0" i="0" baseline="0">
              <a:solidFill>
                <a:schemeClr val="dk1"/>
              </a:solidFill>
              <a:effectLst/>
              <a:latin typeface="+mn-ea"/>
              <a:ea typeface="+mn-ea"/>
              <a:cs typeface="+mn-cs"/>
            </a:rPr>
            <a:t>将来の大型事業の実施を見据え、</a:t>
          </a:r>
          <a:r>
            <a:rPr kumimoji="1" lang="ja-JP" altLang="ja-JP" sz="1100" b="0" i="0" baseline="0">
              <a:solidFill>
                <a:schemeClr val="dk1"/>
              </a:solidFill>
              <a:effectLst/>
              <a:latin typeface="+mn-ea"/>
              <a:ea typeface="+mn-ea"/>
              <a:cs typeface="+mn-cs"/>
            </a:rPr>
            <a:t>継続して抑制に取り組む。</a:t>
          </a:r>
          <a:endParaRPr lang="ja-JP" altLang="ja-JP" sz="140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77</xdr:row>
      <xdr:rowOff>4536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191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4536</xdr:rowOff>
    </xdr:from>
    <xdr:to>
      <xdr:col>19</xdr:col>
      <xdr:colOff>187325</xdr:colOff>
      <xdr:row>77</xdr:row>
      <xdr:rowOff>156936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061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113393</xdr:rowOff>
    </xdr:from>
    <xdr:to>
      <xdr:col>15</xdr:col>
      <xdr:colOff>98425</xdr:colOff>
      <xdr:row>77</xdr:row>
      <xdr:rowOff>156936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150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113393</xdr:rowOff>
    </xdr:from>
    <xdr:to>
      <xdr:col>11</xdr:col>
      <xdr:colOff>9525</xdr:colOff>
      <xdr:row>78</xdr:row>
      <xdr:rowOff>18143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15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125186</xdr:rowOff>
    </xdr:from>
    <xdr:to>
      <xdr:col>20</xdr:col>
      <xdr:colOff>38100</xdr:colOff>
      <xdr:row>77</xdr:row>
      <xdr:rowOff>55336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65512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2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106136</xdr:rowOff>
    </xdr:from>
    <xdr:to>
      <xdr:col>15</xdr:col>
      <xdr:colOff>149225</xdr:colOff>
      <xdr:row>78</xdr:row>
      <xdr:rowOff>36286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62593</xdr:rowOff>
    </xdr:from>
    <xdr:to>
      <xdr:col>11</xdr:col>
      <xdr:colOff>60325</xdr:colOff>
      <xdr:row>77</xdr:row>
      <xdr:rowOff>164193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148970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138793</xdr:rowOff>
    </xdr:from>
    <xdr:to>
      <xdr:col>6</xdr:col>
      <xdr:colOff>171450</xdr:colOff>
      <xdr:row>78</xdr:row>
      <xdr:rowOff>68943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79120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令和</a:t>
          </a:r>
          <a:r>
            <a:rPr kumimoji="1" lang="ja-JP" altLang="en-US" sz="1100" b="0" i="0" baseline="0">
              <a:solidFill>
                <a:schemeClr val="dk1"/>
              </a:solidFill>
              <a:effectLst/>
              <a:latin typeface="+mn-ea"/>
              <a:ea typeface="+mn-ea"/>
              <a:cs typeface="+mn-cs"/>
            </a:rPr>
            <a:t>６</a:t>
          </a:r>
          <a:r>
            <a:rPr kumimoji="1" lang="ja-JP" altLang="ja-JP" sz="1100" b="0" i="0" baseline="0">
              <a:solidFill>
                <a:schemeClr val="dk1"/>
              </a:solidFill>
              <a:effectLst/>
              <a:latin typeface="+mn-ea"/>
              <a:ea typeface="+mn-ea"/>
              <a:cs typeface="+mn-cs"/>
            </a:rPr>
            <a:t>年度は類似団体内平均値を</a:t>
          </a:r>
          <a:r>
            <a:rPr kumimoji="1" lang="en-US" altLang="ja-JP" sz="1100" b="0" i="0" baseline="0">
              <a:solidFill>
                <a:schemeClr val="dk1"/>
              </a:solidFill>
              <a:effectLst/>
              <a:latin typeface="+mn-ea"/>
              <a:ea typeface="+mn-ea"/>
              <a:cs typeface="+mn-cs"/>
            </a:rPr>
            <a:t>6.7pt</a:t>
          </a:r>
          <a:r>
            <a:rPr kumimoji="1" lang="ja-JP" altLang="ja-JP" sz="1100" b="0" i="0" baseline="0">
              <a:solidFill>
                <a:schemeClr val="dk1"/>
              </a:solidFill>
              <a:effectLst/>
              <a:latin typeface="+mn-ea"/>
              <a:ea typeface="+mn-ea"/>
              <a:cs typeface="+mn-cs"/>
            </a:rPr>
            <a:t>上回った。物件費、補助費等が類似団体よりも</a:t>
          </a:r>
          <a:r>
            <a:rPr kumimoji="1" lang="ja-JP" altLang="en-US" sz="1100" b="0" i="0" baseline="0">
              <a:solidFill>
                <a:schemeClr val="dk1"/>
              </a:solidFill>
              <a:effectLst/>
              <a:latin typeface="+mn-ea"/>
              <a:ea typeface="+mn-ea"/>
              <a:cs typeface="+mn-cs"/>
            </a:rPr>
            <a:t>多額である</a:t>
          </a:r>
          <a:r>
            <a:rPr kumimoji="1" lang="ja-JP" altLang="ja-JP" sz="1100" b="0" i="0" baseline="0">
              <a:solidFill>
                <a:schemeClr val="dk1"/>
              </a:solidFill>
              <a:effectLst/>
              <a:latin typeface="+mn-ea"/>
              <a:ea typeface="+mn-ea"/>
              <a:cs typeface="+mn-cs"/>
            </a:rPr>
            <a:t>ことから、公債費以外の合計での比較においても高くなっている。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今後は職員体制の見直し、デジタル化の推進、施設の統廃合や負担金、繰出金の適正化を図り、扶助費、物件費の伸びを抑制した財政運営に努めていく。</a:t>
          </a:r>
          <a:endParaRPr lang="ja-JP" altLang="ja-JP" sz="110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92711</xdr:rowOff>
    </xdr:from>
    <xdr:to>
      <xdr:col>82</xdr:col>
      <xdr:colOff>107950</xdr:colOff>
      <xdr:row>79</xdr:row>
      <xdr:rowOff>156718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63726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79</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90372"/>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78</xdr:row>
      <xdr:rowOff>17272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48639"/>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78</xdr:row>
      <xdr:rowOff>17272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48639"/>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105918</xdr:rowOff>
    </xdr:from>
    <xdr:to>
      <xdr:col>82</xdr:col>
      <xdr:colOff>158750</xdr:colOff>
      <xdr:row>80</xdr:row>
      <xdr:rowOff>36068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77995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41911</xdr:rowOff>
    </xdr:from>
    <xdr:to>
      <xdr:col>78</xdr:col>
      <xdr:colOff>120650</xdr:colOff>
      <xdr:row>79</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128288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福井県小浜市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118008</xdr:rowOff>
    </xdr:from>
    <xdr:to>
      <xdr:col>29</xdr:col>
      <xdr:colOff>127000</xdr:colOff>
      <xdr:row>17</xdr:row>
      <xdr:rowOff>163683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80283"/>
          <a:ext cx="647700" cy="45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102786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5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163683</xdr:rowOff>
    </xdr:from>
    <xdr:to>
      <xdr:col>26</xdr:col>
      <xdr:colOff>50800</xdr:colOff>
      <xdr:row>18</xdr:row>
      <xdr:rowOff>12528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25958"/>
          <a:ext cx="698500" cy="20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12528</xdr:rowOff>
    </xdr:from>
    <xdr:to>
      <xdr:col>22</xdr:col>
      <xdr:colOff>114300</xdr:colOff>
      <xdr:row>18</xdr:row>
      <xdr:rowOff>17261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46253"/>
          <a:ext cx="698500" cy="4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17261</xdr:rowOff>
    </xdr:from>
    <xdr:to>
      <xdr:col>18</xdr:col>
      <xdr:colOff>177800</xdr:colOff>
      <xdr:row>18</xdr:row>
      <xdr:rowOff>25765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50986"/>
          <a:ext cx="698500" cy="8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67208</xdr:rowOff>
    </xdr:from>
    <xdr:to>
      <xdr:col>29</xdr:col>
      <xdr:colOff>177800</xdr:colOff>
      <xdr:row>17</xdr:row>
      <xdr:rowOff>168808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2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83735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7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112883</xdr:rowOff>
    </xdr:from>
    <xdr:to>
      <xdr:col>26</xdr:col>
      <xdr:colOff>101600</xdr:colOff>
      <xdr:row>18</xdr:row>
      <xdr:rowOff>43033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7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53210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44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133178</xdr:rowOff>
    </xdr:from>
    <xdr:to>
      <xdr:col>22</xdr:col>
      <xdr:colOff>165100</xdr:colOff>
      <xdr:row>18</xdr:row>
      <xdr:rowOff>63328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95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73505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6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137911</xdr:rowOff>
    </xdr:from>
    <xdr:to>
      <xdr:col>19</xdr:col>
      <xdr:colOff>38100</xdr:colOff>
      <xdr:row>18</xdr:row>
      <xdr:rowOff>68061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00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78238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146415</xdr:rowOff>
    </xdr:from>
    <xdr:to>
      <xdr:col>15</xdr:col>
      <xdr:colOff>101600</xdr:colOff>
      <xdr:row>18</xdr:row>
      <xdr:rowOff>76565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08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61341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9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266332</xdr:rowOff>
    </xdr:from>
    <xdr:to>
      <xdr:col>29</xdr:col>
      <xdr:colOff>127000</xdr:colOff>
      <xdr:row>35</xdr:row>
      <xdr:rowOff>305041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76682"/>
          <a:ext cx="647700" cy="38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305041</xdr:rowOff>
    </xdr:from>
    <xdr:to>
      <xdr:col>26</xdr:col>
      <xdr:colOff>50800</xdr:colOff>
      <xdr:row>36</xdr:row>
      <xdr:rowOff>12871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15391"/>
          <a:ext cx="698500" cy="50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10566</xdr:rowOff>
    </xdr:from>
    <xdr:to>
      <xdr:col>22</xdr:col>
      <xdr:colOff>114300</xdr:colOff>
      <xdr:row>36</xdr:row>
      <xdr:rowOff>12871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63816"/>
          <a:ext cx="698500" cy="2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10566</xdr:rowOff>
    </xdr:from>
    <xdr:to>
      <xdr:col>18</xdr:col>
      <xdr:colOff>177800</xdr:colOff>
      <xdr:row>36</xdr:row>
      <xdr:rowOff>21501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63816"/>
          <a:ext cx="698500" cy="10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44867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215532</xdr:rowOff>
    </xdr:from>
    <xdr:to>
      <xdr:col>29</xdr:col>
      <xdr:colOff>177800</xdr:colOff>
      <xdr:row>35</xdr:row>
      <xdr:rowOff>317132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2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60609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254241</xdr:rowOff>
    </xdr:from>
    <xdr:to>
      <xdr:col>26</xdr:col>
      <xdr:colOff>101600</xdr:colOff>
      <xdr:row>36</xdr:row>
      <xdr:rowOff>12941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4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23118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33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304971</xdr:rowOff>
    </xdr:from>
    <xdr:to>
      <xdr:col>22</xdr:col>
      <xdr:colOff>165100</xdr:colOff>
      <xdr:row>36</xdr:row>
      <xdr:rowOff>63671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15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73848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8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302666</xdr:rowOff>
    </xdr:from>
    <xdr:to>
      <xdr:col>19</xdr:col>
      <xdr:colOff>38100</xdr:colOff>
      <xdr:row>36</xdr:row>
      <xdr:rowOff>61366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13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71543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8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313601</xdr:rowOff>
    </xdr:from>
    <xdr:to>
      <xdr:col>15</xdr:col>
      <xdr:colOff>101600</xdr:colOff>
      <xdr:row>36</xdr:row>
      <xdr:rowOff>72301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23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82478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9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福井県小浜市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27,644
27,131
233.11
18,246,246
17,583,693
623,635
9,536,970
13,661,914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137902</xdr:rowOff>
    </xdr:from>
    <xdr:to>
      <xdr:col>24</xdr:col>
      <xdr:colOff>63500</xdr:colOff>
      <xdr:row>37</xdr:row>
      <xdr:rowOff>12454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10102"/>
          <a:ext cx="838200" cy="4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12454</xdr:rowOff>
    </xdr:from>
    <xdr:to>
      <xdr:col>19</xdr:col>
      <xdr:colOff>177800</xdr:colOff>
      <xdr:row>37</xdr:row>
      <xdr:rowOff>25431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56104"/>
          <a:ext cx="889000" cy="1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25431</xdr:rowOff>
    </xdr:from>
    <xdr:to>
      <xdr:col>15</xdr:col>
      <xdr:colOff>50800</xdr:colOff>
      <xdr:row>37</xdr:row>
      <xdr:rowOff>34681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69081"/>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34681</xdr:rowOff>
    </xdr:from>
    <xdr:to>
      <xdr:col>10</xdr:col>
      <xdr:colOff>114300</xdr:colOff>
      <xdr:row>37</xdr:row>
      <xdr:rowOff>42987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78331"/>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87102</xdr:rowOff>
    </xdr:from>
    <xdr:to>
      <xdr:col>24</xdr:col>
      <xdr:colOff>114300</xdr:colOff>
      <xdr:row>37</xdr:row>
      <xdr:rowOff>17252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109979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1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133104</xdr:rowOff>
    </xdr:from>
    <xdr:to>
      <xdr:col>20</xdr:col>
      <xdr:colOff>38100</xdr:colOff>
      <xdr:row>37</xdr:row>
      <xdr:rowOff>63254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0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79781</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08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146081</xdr:rowOff>
    </xdr:from>
    <xdr:to>
      <xdr:col>15</xdr:col>
      <xdr:colOff>101600</xdr:colOff>
      <xdr:row>37</xdr:row>
      <xdr:rowOff>76231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92758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0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155331</xdr:rowOff>
    </xdr:from>
    <xdr:to>
      <xdr:col>10</xdr:col>
      <xdr:colOff>165100</xdr:colOff>
      <xdr:row>37</xdr:row>
      <xdr:rowOff>85481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102008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1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163637</xdr:rowOff>
    </xdr:from>
    <xdr:to>
      <xdr:col>6</xdr:col>
      <xdr:colOff>38100</xdr:colOff>
      <xdr:row>37</xdr:row>
      <xdr:rowOff>93787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84914</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2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56545</xdr:rowOff>
    </xdr:from>
    <xdr:to>
      <xdr:col>24</xdr:col>
      <xdr:colOff>63500</xdr:colOff>
      <xdr:row>56</xdr:row>
      <xdr:rowOff>74910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57745"/>
          <a:ext cx="8382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55991</xdr:rowOff>
    </xdr:from>
    <xdr:to>
      <xdr:col>19</xdr:col>
      <xdr:colOff>177800</xdr:colOff>
      <xdr:row>56</xdr:row>
      <xdr:rowOff>74910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57191"/>
          <a:ext cx="889000" cy="1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55991</xdr:rowOff>
    </xdr:from>
    <xdr:to>
      <xdr:col>15</xdr:col>
      <xdr:colOff>50800</xdr:colOff>
      <xdr:row>56</xdr:row>
      <xdr:rowOff>82138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57191"/>
          <a:ext cx="889000" cy="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119562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82138</xdr:rowOff>
    </xdr:from>
    <xdr:to>
      <xdr:col>10</xdr:col>
      <xdr:colOff>114300</xdr:colOff>
      <xdr:row>56</xdr:row>
      <xdr:rowOff>111152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83338"/>
          <a:ext cx="889000" cy="2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5745</xdr:rowOff>
    </xdr:from>
    <xdr:to>
      <xdr:col>24</xdr:col>
      <xdr:colOff>114300</xdr:colOff>
      <xdr:row>56</xdr:row>
      <xdr:rowOff>107345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0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28622</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5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24110</xdr:rowOff>
    </xdr:from>
    <xdr:to>
      <xdr:col>20</xdr:col>
      <xdr:colOff>38100</xdr:colOff>
      <xdr:row>56</xdr:row>
      <xdr:rowOff>125710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142237</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40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5191</xdr:rowOff>
    </xdr:from>
    <xdr:to>
      <xdr:col>15</xdr:col>
      <xdr:colOff>101600</xdr:colOff>
      <xdr:row>56</xdr:row>
      <xdr:rowOff>106791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123318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8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31338</xdr:rowOff>
    </xdr:from>
    <xdr:to>
      <xdr:col>10</xdr:col>
      <xdr:colOff>165100</xdr:colOff>
      <xdr:row>56</xdr:row>
      <xdr:rowOff>132938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149465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40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60352</xdr:rowOff>
    </xdr:from>
    <xdr:to>
      <xdr:col>6</xdr:col>
      <xdr:colOff>38100</xdr:colOff>
      <xdr:row>56</xdr:row>
      <xdr:rowOff>161952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6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153079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53290</xdr:rowOff>
    </xdr:from>
    <xdr:to>
      <xdr:col>24</xdr:col>
      <xdr:colOff>63500</xdr:colOff>
      <xdr:row>78</xdr:row>
      <xdr:rowOff>63119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6390"/>
          <a:ext cx="8382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62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23228</xdr:rowOff>
    </xdr:from>
    <xdr:to>
      <xdr:col>19</xdr:col>
      <xdr:colOff>177800</xdr:colOff>
      <xdr:row>78</xdr:row>
      <xdr:rowOff>63119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96328"/>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113943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4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23228</xdr:rowOff>
    </xdr:from>
    <xdr:to>
      <xdr:col>15</xdr:col>
      <xdr:colOff>50800</xdr:colOff>
      <xdr:row>78</xdr:row>
      <xdr:rowOff>40735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96328"/>
          <a:ext cx="889000" cy="1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113161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48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40735</xdr:rowOff>
    </xdr:from>
    <xdr:to>
      <xdr:col>10</xdr:col>
      <xdr:colOff>114300</xdr:colOff>
      <xdr:row>78</xdr:row>
      <xdr:rowOff>90436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13835"/>
          <a:ext cx="889000" cy="4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114076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4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2490</xdr:rowOff>
    </xdr:from>
    <xdr:to>
      <xdr:col>24</xdr:col>
      <xdr:colOff>114300</xdr:colOff>
      <xdr:row>78</xdr:row>
      <xdr:rowOff>104090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25367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2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12319</xdr:rowOff>
    </xdr:from>
    <xdr:to>
      <xdr:col>20</xdr:col>
      <xdr:colOff>38100</xdr:colOff>
      <xdr:row>78</xdr:row>
      <xdr:rowOff>113919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130446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1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143878</xdr:rowOff>
    </xdr:from>
    <xdr:to>
      <xdr:col>15</xdr:col>
      <xdr:colOff>101600</xdr:colOff>
      <xdr:row>78</xdr:row>
      <xdr:rowOff>74028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90555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2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161385</xdr:rowOff>
    </xdr:from>
    <xdr:to>
      <xdr:col>10</xdr:col>
      <xdr:colOff>165100</xdr:colOff>
      <xdr:row>78</xdr:row>
      <xdr:rowOff>91535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108062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13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39636</xdr:rowOff>
    </xdr:from>
    <xdr:to>
      <xdr:col>6</xdr:col>
      <xdr:colOff>38100</xdr:colOff>
      <xdr:row>78</xdr:row>
      <xdr:rowOff>141236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132363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0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157125</xdr:rowOff>
    </xdr:from>
    <xdr:to>
      <xdr:col>24</xdr:col>
      <xdr:colOff>63500</xdr:colOff>
      <xdr:row>97</xdr:row>
      <xdr:rowOff>20855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16325"/>
          <a:ext cx="838200" cy="3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20855</xdr:rowOff>
    </xdr:from>
    <xdr:to>
      <xdr:col>19</xdr:col>
      <xdr:colOff>177800</xdr:colOff>
      <xdr:row>97</xdr:row>
      <xdr:rowOff>106456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51505"/>
          <a:ext cx="889000" cy="8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12199</xdr:rowOff>
    </xdr:from>
    <xdr:to>
      <xdr:col>15</xdr:col>
      <xdr:colOff>50800</xdr:colOff>
      <xdr:row>97</xdr:row>
      <xdr:rowOff>106456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42849"/>
          <a:ext cx="889000" cy="9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12199</xdr:rowOff>
    </xdr:from>
    <xdr:to>
      <xdr:col>10</xdr:col>
      <xdr:colOff>114300</xdr:colOff>
      <xdr:row>98</xdr:row>
      <xdr:rowOff>1645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42849"/>
          <a:ext cx="889000" cy="16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106325</xdr:rowOff>
    </xdr:from>
    <xdr:to>
      <xdr:col>24</xdr:col>
      <xdr:colOff>114300</xdr:colOff>
      <xdr:row>97</xdr:row>
      <xdr:rowOff>36475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6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84752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4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141505</xdr:rowOff>
    </xdr:from>
    <xdr:to>
      <xdr:col>20</xdr:col>
      <xdr:colOff>38100</xdr:colOff>
      <xdr:row>97</xdr:row>
      <xdr:rowOff>71655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62782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69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55656</xdr:rowOff>
    </xdr:from>
    <xdr:to>
      <xdr:col>15</xdr:col>
      <xdr:colOff>101600</xdr:colOff>
      <xdr:row>97</xdr:row>
      <xdr:rowOff>157256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8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148383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77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132849</xdr:rowOff>
    </xdr:from>
    <xdr:to>
      <xdr:col>10</xdr:col>
      <xdr:colOff>165100</xdr:colOff>
      <xdr:row>97</xdr:row>
      <xdr:rowOff>62999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54126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68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122295</xdr:rowOff>
    </xdr:from>
    <xdr:to>
      <xdr:col>6</xdr:col>
      <xdr:colOff>38100</xdr:colOff>
      <xdr:row>98</xdr:row>
      <xdr:rowOff>52445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43572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4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137749</xdr:rowOff>
    </xdr:from>
    <xdr:to>
      <xdr:col>55</xdr:col>
      <xdr:colOff>0</xdr:colOff>
      <xdr:row>36</xdr:row>
      <xdr:rowOff>162834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09949"/>
          <a:ext cx="838200" cy="2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1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158594</xdr:rowOff>
    </xdr:from>
    <xdr:to>
      <xdr:col>50</xdr:col>
      <xdr:colOff>114300</xdr:colOff>
      <xdr:row>36</xdr:row>
      <xdr:rowOff>162834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30794"/>
          <a:ext cx="889000" cy="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158594</xdr:rowOff>
    </xdr:from>
    <xdr:to>
      <xdr:col>45</xdr:col>
      <xdr:colOff>177800</xdr:colOff>
      <xdr:row>36</xdr:row>
      <xdr:rowOff>167239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30794"/>
          <a:ext cx="889000" cy="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113285</xdr:rowOff>
    </xdr:from>
    <xdr:to>
      <xdr:col>41</xdr:col>
      <xdr:colOff>50800</xdr:colOff>
      <xdr:row>36</xdr:row>
      <xdr:rowOff>167239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42585"/>
          <a:ext cx="889000" cy="39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39678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86949</xdr:rowOff>
    </xdr:from>
    <xdr:to>
      <xdr:col>55</xdr:col>
      <xdr:colOff>50800</xdr:colOff>
      <xdr:row>37</xdr:row>
      <xdr:rowOff>17099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5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109826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1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112034</xdr:rowOff>
    </xdr:from>
    <xdr:to>
      <xdr:col>50</xdr:col>
      <xdr:colOff>165100</xdr:colOff>
      <xdr:row>37</xdr:row>
      <xdr:rowOff>42184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8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58711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5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107794</xdr:rowOff>
    </xdr:from>
    <xdr:to>
      <xdr:col>46</xdr:col>
      <xdr:colOff>38100</xdr:colOff>
      <xdr:row>37</xdr:row>
      <xdr:rowOff>37944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54471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5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116439</xdr:rowOff>
    </xdr:from>
    <xdr:to>
      <xdr:col>41</xdr:col>
      <xdr:colOff>101600</xdr:colOff>
      <xdr:row>37</xdr:row>
      <xdr:rowOff>46589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8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63116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6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62485</xdr:rowOff>
    </xdr:from>
    <xdr:to>
      <xdr:col>36</xdr:col>
      <xdr:colOff>165100</xdr:colOff>
      <xdr:row>34</xdr:row>
      <xdr:rowOff>164085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9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9162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66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22319</xdr:rowOff>
    </xdr:from>
    <xdr:to>
      <xdr:col>55</xdr:col>
      <xdr:colOff>0</xdr:colOff>
      <xdr:row>57</xdr:row>
      <xdr:rowOff>85828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94969"/>
          <a:ext cx="838200" cy="6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126944</xdr:rowOff>
    </xdr:from>
    <xdr:to>
      <xdr:col>50</xdr:col>
      <xdr:colOff>114300</xdr:colOff>
      <xdr:row>57</xdr:row>
      <xdr:rowOff>22319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28144"/>
          <a:ext cx="889000" cy="6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17148</xdr:rowOff>
    </xdr:from>
    <xdr:to>
      <xdr:col>45</xdr:col>
      <xdr:colOff>177800</xdr:colOff>
      <xdr:row>56</xdr:row>
      <xdr:rowOff>126944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618348"/>
          <a:ext cx="889000" cy="10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17148</xdr:rowOff>
    </xdr:from>
    <xdr:to>
      <xdr:col>41</xdr:col>
      <xdr:colOff>50800</xdr:colOff>
      <xdr:row>56</xdr:row>
      <xdr:rowOff>134748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618348"/>
          <a:ext cx="889000" cy="11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35028</xdr:rowOff>
    </xdr:from>
    <xdr:to>
      <xdr:col>55</xdr:col>
      <xdr:colOff>50800</xdr:colOff>
      <xdr:row>57</xdr:row>
      <xdr:rowOff>136628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0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13455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8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142969</xdr:rowOff>
    </xdr:from>
    <xdr:to>
      <xdr:col>50</xdr:col>
      <xdr:colOff>165100</xdr:colOff>
      <xdr:row>57</xdr:row>
      <xdr:rowOff>73119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64246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3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76144</xdr:rowOff>
    </xdr:from>
    <xdr:to>
      <xdr:col>46</xdr:col>
      <xdr:colOff>38100</xdr:colOff>
      <xdr:row>57</xdr:row>
      <xdr:rowOff>6294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7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22821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5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137798</xdr:rowOff>
    </xdr:from>
    <xdr:to>
      <xdr:col>41</xdr:col>
      <xdr:colOff>101600</xdr:colOff>
      <xdr:row>56</xdr:row>
      <xdr:rowOff>67948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6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84475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34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83948</xdr:rowOff>
    </xdr:from>
    <xdr:to>
      <xdr:col>36</xdr:col>
      <xdr:colOff>165100</xdr:colOff>
      <xdr:row>57</xdr:row>
      <xdr:rowOff>14098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8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5225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7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140398</xdr:rowOff>
    </xdr:from>
    <xdr:to>
      <xdr:col>55</xdr:col>
      <xdr:colOff>0</xdr:colOff>
      <xdr:row>77</xdr:row>
      <xdr:rowOff>161103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42048"/>
          <a:ext cx="838200" cy="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161103</xdr:rowOff>
    </xdr:from>
    <xdr:to>
      <xdr:col>50</xdr:col>
      <xdr:colOff>114300</xdr:colOff>
      <xdr:row>78</xdr:row>
      <xdr:rowOff>10993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62753"/>
          <a:ext cx="889000" cy="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10993</xdr:rowOff>
    </xdr:from>
    <xdr:to>
      <xdr:col>45</xdr:col>
      <xdr:colOff>177800</xdr:colOff>
      <xdr:row>78</xdr:row>
      <xdr:rowOff>22658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84093"/>
          <a:ext cx="889000" cy="1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149786</xdr:rowOff>
    </xdr:from>
    <xdr:to>
      <xdr:col>41</xdr:col>
      <xdr:colOff>50800</xdr:colOff>
      <xdr:row>78</xdr:row>
      <xdr:rowOff>22658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51436"/>
          <a:ext cx="889000" cy="4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89598</xdr:rowOff>
    </xdr:from>
    <xdr:to>
      <xdr:col>55</xdr:col>
      <xdr:colOff>50800</xdr:colOff>
      <xdr:row>78</xdr:row>
      <xdr:rowOff>19748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9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4525</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0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110303</xdr:rowOff>
    </xdr:from>
    <xdr:to>
      <xdr:col>50</xdr:col>
      <xdr:colOff>165100</xdr:colOff>
      <xdr:row>78</xdr:row>
      <xdr:rowOff>40453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1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31580</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0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131643</xdr:rowOff>
    </xdr:from>
    <xdr:to>
      <xdr:col>46</xdr:col>
      <xdr:colOff>38100</xdr:colOff>
      <xdr:row>78</xdr:row>
      <xdr:rowOff>61793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52920</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2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143308</xdr:rowOff>
    </xdr:from>
    <xdr:to>
      <xdr:col>41</xdr:col>
      <xdr:colOff>101600</xdr:colOff>
      <xdr:row>78</xdr:row>
      <xdr:rowOff>73458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64585</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2017" y="13437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98986</xdr:rowOff>
    </xdr:from>
    <xdr:to>
      <xdr:col>36</xdr:col>
      <xdr:colOff>165100</xdr:colOff>
      <xdr:row>78</xdr:row>
      <xdr:rowOff>29136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0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20263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39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135139</xdr:rowOff>
    </xdr:from>
    <xdr:to>
      <xdr:col>55</xdr:col>
      <xdr:colOff>0</xdr:colOff>
      <xdr:row>97</xdr:row>
      <xdr:rowOff>11455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594339"/>
          <a:ext cx="838200" cy="4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164709</xdr:rowOff>
    </xdr:from>
    <xdr:to>
      <xdr:col>50</xdr:col>
      <xdr:colOff>114300</xdr:colOff>
      <xdr:row>96</xdr:row>
      <xdr:rowOff>135139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452459"/>
          <a:ext cx="889000" cy="1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163937</xdr:rowOff>
    </xdr:from>
    <xdr:to>
      <xdr:col>45</xdr:col>
      <xdr:colOff>177800</xdr:colOff>
      <xdr:row>95</xdr:row>
      <xdr:rowOff>164709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280237"/>
          <a:ext cx="889000" cy="17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136758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5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163937</xdr:rowOff>
    </xdr:from>
    <xdr:to>
      <xdr:col>41</xdr:col>
      <xdr:colOff>50800</xdr:colOff>
      <xdr:row>96</xdr:row>
      <xdr:rowOff>57536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280237"/>
          <a:ext cx="889000" cy="2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156887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6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132105</xdr:rowOff>
    </xdr:from>
    <xdr:to>
      <xdr:col>55</xdr:col>
      <xdr:colOff>50800</xdr:colOff>
      <xdr:row>97</xdr:row>
      <xdr:rowOff>62255</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5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110532</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6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84339</xdr:rowOff>
    </xdr:from>
    <xdr:to>
      <xdr:col>50</xdr:col>
      <xdr:colOff>165100</xdr:colOff>
      <xdr:row>97</xdr:row>
      <xdr:rowOff>14489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5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5616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113909</xdr:rowOff>
    </xdr:from>
    <xdr:to>
      <xdr:col>46</xdr:col>
      <xdr:colOff>38100</xdr:colOff>
      <xdr:row>96</xdr:row>
      <xdr:rowOff>44059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40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60586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7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113137</xdr:rowOff>
    </xdr:from>
    <xdr:to>
      <xdr:col>41</xdr:col>
      <xdr:colOff>101600</xdr:colOff>
      <xdr:row>95</xdr:row>
      <xdr:rowOff>43287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2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59814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00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6736</xdr:rowOff>
    </xdr:from>
    <xdr:to>
      <xdr:col>36</xdr:col>
      <xdr:colOff>165100</xdr:colOff>
      <xdr:row>96</xdr:row>
      <xdr:rowOff>108336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46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99463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5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119926</xdr:rowOff>
    </xdr:from>
    <xdr:to>
      <xdr:col>85</xdr:col>
      <xdr:colOff>127000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635026"/>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119926</xdr:rowOff>
    </xdr:from>
    <xdr:to>
      <xdr:col>81</xdr:col>
      <xdr:colOff>50800</xdr:colOff>
      <xdr:row>38</xdr:row>
      <xdr:rowOff>121412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635026"/>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121412</xdr:rowOff>
    </xdr:from>
    <xdr:to>
      <xdr:col>76</xdr:col>
      <xdr:colOff>114300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6365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69126</xdr:rowOff>
    </xdr:from>
    <xdr:to>
      <xdr:col>81</xdr:col>
      <xdr:colOff>101600</xdr:colOff>
      <xdr:row>38</xdr:row>
      <xdr:rowOff>170726</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8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161853</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676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70612</xdr:rowOff>
    </xdr:from>
    <xdr:to>
      <xdr:col>76</xdr:col>
      <xdr:colOff>165100</xdr:colOff>
      <xdr:row>39</xdr:row>
      <xdr:rowOff>762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163339</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66777</xdr:rowOff>
    </xdr:from>
    <xdr:to>
      <xdr:col>85</xdr:col>
      <xdr:colOff>127000</xdr:colOff>
      <xdr:row>77</xdr:row>
      <xdr:rowOff>70320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268427"/>
          <a:ext cx="8382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168593</xdr:rowOff>
    </xdr:from>
    <xdr:to>
      <xdr:col>81</xdr:col>
      <xdr:colOff>50800</xdr:colOff>
      <xdr:row>77</xdr:row>
      <xdr:rowOff>66777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198793"/>
          <a:ext cx="889000" cy="6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168593</xdr:rowOff>
    </xdr:from>
    <xdr:to>
      <xdr:col>76</xdr:col>
      <xdr:colOff>114300</xdr:colOff>
      <xdr:row>76</xdr:row>
      <xdr:rowOff>170498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19879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170498</xdr:rowOff>
    </xdr:from>
    <xdr:to>
      <xdr:col>71</xdr:col>
      <xdr:colOff>177800</xdr:colOff>
      <xdr:row>77</xdr:row>
      <xdr:rowOff>12103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200698"/>
          <a:ext cx="889000" cy="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68635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19520</xdr:rowOff>
    </xdr:from>
    <xdr:to>
      <xdr:col>85</xdr:col>
      <xdr:colOff>177800</xdr:colOff>
      <xdr:row>77</xdr:row>
      <xdr:rowOff>121120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2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169397</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19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15977</xdr:rowOff>
    </xdr:from>
    <xdr:to>
      <xdr:col>81</xdr:col>
      <xdr:colOff>101600</xdr:colOff>
      <xdr:row>77</xdr:row>
      <xdr:rowOff>117577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2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108704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31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117793</xdr:rowOff>
    </xdr:from>
    <xdr:to>
      <xdr:col>76</xdr:col>
      <xdr:colOff>165100</xdr:colOff>
      <xdr:row>77</xdr:row>
      <xdr:rowOff>47943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1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119698</xdr:rowOff>
    </xdr:from>
    <xdr:to>
      <xdr:col>72</xdr:col>
      <xdr:colOff>38100</xdr:colOff>
      <xdr:row>77</xdr:row>
      <xdr:rowOff>49848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1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66374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2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132753</xdr:rowOff>
    </xdr:from>
    <xdr:to>
      <xdr:col>67</xdr:col>
      <xdr:colOff>101600</xdr:colOff>
      <xdr:row>77</xdr:row>
      <xdr:rowOff>62903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16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54030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25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104203</xdr:rowOff>
    </xdr:from>
    <xdr:to>
      <xdr:col>85</xdr:col>
      <xdr:colOff>127000</xdr:colOff>
      <xdr:row>98</xdr:row>
      <xdr:rowOff>150524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06303"/>
          <a:ext cx="838200" cy="4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124814</xdr:rowOff>
    </xdr:from>
    <xdr:to>
      <xdr:col>81</xdr:col>
      <xdr:colOff>50800</xdr:colOff>
      <xdr:row>98</xdr:row>
      <xdr:rowOff>150524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926914"/>
          <a:ext cx="889000" cy="2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74202</xdr:rowOff>
    </xdr:from>
    <xdr:to>
      <xdr:col>76</xdr:col>
      <xdr:colOff>114300</xdr:colOff>
      <xdr:row>98</xdr:row>
      <xdr:rowOff>124814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876302"/>
          <a:ext cx="889000" cy="5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74202</xdr:rowOff>
    </xdr:from>
    <xdr:to>
      <xdr:col>71</xdr:col>
      <xdr:colOff>177800</xdr:colOff>
      <xdr:row>98</xdr:row>
      <xdr:rowOff>138069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876302"/>
          <a:ext cx="889000" cy="6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53403</xdr:rowOff>
    </xdr:from>
    <xdr:to>
      <xdr:col>85</xdr:col>
      <xdr:colOff>177800</xdr:colOff>
      <xdr:row>98</xdr:row>
      <xdr:rowOff>155003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99724</xdr:rowOff>
    </xdr:from>
    <xdr:to>
      <xdr:col>81</xdr:col>
      <xdr:colOff>101600</xdr:colOff>
      <xdr:row>99</xdr:row>
      <xdr:rowOff>29874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90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21001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9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74014</xdr:rowOff>
    </xdr:from>
    <xdr:to>
      <xdr:col>76</xdr:col>
      <xdr:colOff>165100</xdr:colOff>
      <xdr:row>99</xdr:row>
      <xdr:rowOff>4164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7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166741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6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23402</xdr:rowOff>
    </xdr:from>
    <xdr:to>
      <xdr:col>72</xdr:col>
      <xdr:colOff>38100</xdr:colOff>
      <xdr:row>98</xdr:row>
      <xdr:rowOff>125002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141529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0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87269</xdr:rowOff>
    </xdr:from>
    <xdr:to>
      <xdr:col>67</xdr:col>
      <xdr:colOff>101600</xdr:colOff>
      <xdr:row>99</xdr:row>
      <xdr:rowOff>17419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8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8546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8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38888</xdr:rowOff>
    </xdr:from>
    <xdr:to>
      <xdr:col>116</xdr:col>
      <xdr:colOff>63500</xdr:colOff>
      <xdr:row>37</xdr:row>
      <xdr:rowOff>80302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382538"/>
          <a:ext cx="838200" cy="4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9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70777</xdr:rowOff>
    </xdr:from>
    <xdr:to>
      <xdr:col>111</xdr:col>
      <xdr:colOff>177800</xdr:colOff>
      <xdr:row>37</xdr:row>
      <xdr:rowOff>80302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41442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70777</xdr:rowOff>
    </xdr:from>
    <xdr:to>
      <xdr:col>107</xdr:col>
      <xdr:colOff>50800</xdr:colOff>
      <xdr:row>39</xdr:row>
      <xdr:rowOff>15761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414427"/>
          <a:ext cx="889000" cy="28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13170</xdr:rowOff>
    </xdr:from>
    <xdr:to>
      <xdr:col>102</xdr:col>
      <xdr:colOff>114300</xdr:colOff>
      <xdr:row>39</xdr:row>
      <xdr:rowOff>15761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99720"/>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159538</xdr:rowOff>
    </xdr:from>
    <xdr:to>
      <xdr:col>116</xdr:col>
      <xdr:colOff>114300</xdr:colOff>
      <xdr:row>37</xdr:row>
      <xdr:rowOff>89688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3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10965</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18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29502</xdr:rowOff>
    </xdr:from>
    <xdr:to>
      <xdr:col>112</xdr:col>
      <xdr:colOff>38100</xdr:colOff>
      <xdr:row>37</xdr:row>
      <xdr:rowOff>131102</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3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147629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4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19977</xdr:rowOff>
    </xdr:from>
    <xdr:to>
      <xdr:col>107</xdr:col>
      <xdr:colOff>101600</xdr:colOff>
      <xdr:row>37</xdr:row>
      <xdr:rowOff>121577</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3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138104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3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136411</xdr:rowOff>
    </xdr:from>
    <xdr:to>
      <xdr:col>102</xdr:col>
      <xdr:colOff>165100</xdr:colOff>
      <xdr:row>39</xdr:row>
      <xdr:rowOff>66561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5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57688</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74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133820</xdr:rowOff>
    </xdr:from>
    <xdr:to>
      <xdr:col>98</xdr:col>
      <xdr:colOff>38100</xdr:colOff>
      <xdr:row>39</xdr:row>
      <xdr:rowOff>63970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55097</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741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98743</xdr:rowOff>
    </xdr:from>
    <xdr:to>
      <xdr:col>116</xdr:col>
      <xdr:colOff>63500</xdr:colOff>
      <xdr:row>58</xdr:row>
      <xdr:rowOff>100133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042843"/>
          <a:ext cx="8382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41915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986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84722</xdr:rowOff>
    </xdr:from>
    <xdr:to>
      <xdr:col>111</xdr:col>
      <xdr:colOff>177800</xdr:colOff>
      <xdr:row>58</xdr:row>
      <xdr:rowOff>100133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028822"/>
          <a:ext cx="889000" cy="1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152728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79464</xdr:rowOff>
    </xdr:from>
    <xdr:to>
      <xdr:col>107</xdr:col>
      <xdr:colOff>50800</xdr:colOff>
      <xdr:row>58</xdr:row>
      <xdr:rowOff>84722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023564"/>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160405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79464</xdr:rowOff>
    </xdr:from>
    <xdr:to>
      <xdr:col>102</xdr:col>
      <xdr:colOff>114300</xdr:colOff>
      <xdr:row>58</xdr:row>
      <xdr:rowOff>80931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023564"/>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158252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124268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47943</xdr:rowOff>
    </xdr:from>
    <xdr:to>
      <xdr:col>116</xdr:col>
      <xdr:colOff>114300</xdr:colOff>
      <xdr:row>58</xdr:row>
      <xdr:rowOff>149543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99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7320</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77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49333</xdr:rowOff>
    </xdr:from>
    <xdr:to>
      <xdr:col>112</xdr:col>
      <xdr:colOff>38100</xdr:colOff>
      <xdr:row>58</xdr:row>
      <xdr:rowOff>150933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999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167460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6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33922</xdr:rowOff>
    </xdr:from>
    <xdr:to>
      <xdr:col>107</xdr:col>
      <xdr:colOff>101600</xdr:colOff>
      <xdr:row>58</xdr:row>
      <xdr:rowOff>135522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9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152049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5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28664</xdr:rowOff>
    </xdr:from>
    <xdr:to>
      <xdr:col>102</xdr:col>
      <xdr:colOff>165100</xdr:colOff>
      <xdr:row>58</xdr:row>
      <xdr:rowOff>130264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9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146791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4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30131</xdr:rowOff>
    </xdr:from>
    <xdr:to>
      <xdr:col>98</xdr:col>
      <xdr:colOff>38100</xdr:colOff>
      <xdr:row>58</xdr:row>
      <xdr:rowOff>131731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9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148258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4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166579</xdr:rowOff>
    </xdr:from>
    <xdr:to>
      <xdr:col>116</xdr:col>
      <xdr:colOff>63500</xdr:colOff>
      <xdr:row>76</xdr:row>
      <xdr:rowOff>88685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025329"/>
          <a:ext cx="838200" cy="9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166579</xdr:rowOff>
    </xdr:from>
    <xdr:to>
      <xdr:col>111</xdr:col>
      <xdr:colOff>177800</xdr:colOff>
      <xdr:row>76</xdr:row>
      <xdr:rowOff>12979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25329"/>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12979</xdr:rowOff>
    </xdr:from>
    <xdr:to>
      <xdr:col>107</xdr:col>
      <xdr:colOff>50800</xdr:colOff>
      <xdr:row>76</xdr:row>
      <xdr:rowOff>29000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043179"/>
          <a:ext cx="88900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21971</xdr:rowOff>
    </xdr:from>
    <xdr:to>
      <xdr:col>102</xdr:col>
      <xdr:colOff>114300</xdr:colOff>
      <xdr:row>76</xdr:row>
      <xdr:rowOff>29000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052171"/>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37885</xdr:rowOff>
    </xdr:from>
    <xdr:to>
      <xdr:col>116</xdr:col>
      <xdr:colOff>114300</xdr:colOff>
      <xdr:row>76</xdr:row>
      <xdr:rowOff>139485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16312</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04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115780</xdr:rowOff>
    </xdr:from>
    <xdr:to>
      <xdr:col>112</xdr:col>
      <xdr:colOff>38100</xdr:colOff>
      <xdr:row>76</xdr:row>
      <xdr:rowOff>45929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745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37056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6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133629</xdr:rowOff>
    </xdr:from>
    <xdr:to>
      <xdr:col>107</xdr:col>
      <xdr:colOff>101600</xdr:colOff>
      <xdr:row>76</xdr:row>
      <xdr:rowOff>63779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54906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8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149650</xdr:rowOff>
    </xdr:from>
    <xdr:to>
      <xdr:col>102</xdr:col>
      <xdr:colOff>165100</xdr:colOff>
      <xdr:row>76</xdr:row>
      <xdr:rowOff>79800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0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70927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142621</xdr:rowOff>
    </xdr:from>
    <xdr:to>
      <xdr:col>98</xdr:col>
      <xdr:colOff>38100</xdr:colOff>
      <xdr:row>76</xdr:row>
      <xdr:rowOff>72771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63898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9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mn-ea"/>
              <a:ea typeface="+mn-ea"/>
              <a:cs typeface="+mn-cs"/>
            </a:rPr>
            <a:t>　</a:t>
          </a:r>
          <a:r>
            <a:rPr kumimoji="1" lang="ja-JP" altLang="en-US" sz="1200" b="0" i="0" baseline="0">
              <a:solidFill>
                <a:schemeClr val="dk1"/>
              </a:solidFill>
              <a:effectLst/>
              <a:latin typeface="+mn-ea"/>
              <a:ea typeface="+mn-ea"/>
              <a:cs typeface="+mn-cs"/>
            </a:rPr>
            <a:t>特に補助費</a:t>
          </a:r>
          <a:r>
            <a:rPr kumimoji="1" lang="ja-JP" altLang="ja-JP" sz="1200" b="0" i="0" baseline="0">
              <a:solidFill>
                <a:schemeClr val="dk1"/>
              </a:solidFill>
              <a:effectLst/>
              <a:latin typeface="+mn-ea"/>
              <a:ea typeface="+mn-ea"/>
              <a:cs typeface="+mn-cs"/>
            </a:rPr>
            <a:t>等が類似団体内平均値を大きく上回っている。</a:t>
          </a:r>
          <a:r>
            <a:rPr kumimoji="1" lang="ja-JP" altLang="en-US" sz="1200" b="0" i="0" baseline="0">
              <a:solidFill>
                <a:schemeClr val="dk1"/>
              </a:solidFill>
              <a:effectLst/>
              <a:latin typeface="+mn-ea"/>
              <a:ea typeface="+mn-ea"/>
              <a:cs typeface="+mn-cs"/>
            </a:rPr>
            <a:t>これは、</a:t>
          </a:r>
          <a:r>
            <a:rPr kumimoji="1" lang="ja-JP" altLang="ja-JP" sz="1200" b="0" i="0" baseline="0">
              <a:solidFill>
                <a:schemeClr val="dk1"/>
              </a:solidFill>
              <a:effectLst/>
              <a:latin typeface="+mn-ea"/>
              <a:ea typeface="+mn-ea"/>
              <a:cs typeface="+mn-cs"/>
            </a:rPr>
            <a:t>病院</a:t>
          </a:r>
          <a:r>
            <a:rPr kumimoji="1" lang="ja-JP" altLang="en-US" sz="1200" b="0" i="0" baseline="0">
              <a:solidFill>
                <a:schemeClr val="dk1"/>
              </a:solidFill>
              <a:effectLst/>
              <a:latin typeface="+mn-ea"/>
              <a:ea typeface="+mn-ea"/>
              <a:cs typeface="+mn-cs"/>
            </a:rPr>
            <a:t>会計</a:t>
          </a:r>
          <a:r>
            <a:rPr kumimoji="1" lang="ja-JP" altLang="ja-JP" sz="1200" b="0" i="0" baseline="0">
              <a:solidFill>
                <a:schemeClr val="dk1"/>
              </a:solidFill>
              <a:effectLst/>
              <a:latin typeface="+mn-ea"/>
              <a:ea typeface="+mn-ea"/>
              <a:cs typeface="+mn-cs"/>
            </a:rPr>
            <a:t>や下水道事業会計の起債残高が多く、それらへの負担金</a:t>
          </a:r>
          <a:r>
            <a:rPr kumimoji="1" lang="ja-JP" altLang="en-US" sz="1200" b="0" i="0" baseline="0">
              <a:solidFill>
                <a:schemeClr val="dk1"/>
              </a:solidFill>
              <a:effectLst/>
              <a:latin typeface="+mn-ea"/>
              <a:ea typeface="+mn-ea"/>
              <a:cs typeface="+mn-cs"/>
            </a:rPr>
            <a:t>等</a:t>
          </a:r>
          <a:r>
            <a:rPr kumimoji="1" lang="ja-JP" altLang="ja-JP" sz="1200" b="0" i="0" baseline="0">
              <a:solidFill>
                <a:schemeClr val="dk1"/>
              </a:solidFill>
              <a:effectLst/>
              <a:latin typeface="+mn-ea"/>
              <a:ea typeface="+mn-ea"/>
              <a:cs typeface="+mn-cs"/>
            </a:rPr>
            <a:t>が</a:t>
          </a:r>
          <a:r>
            <a:rPr kumimoji="1" lang="ja-JP" altLang="en-US" sz="1200" b="0" i="0" baseline="0">
              <a:solidFill>
                <a:schemeClr val="dk1"/>
              </a:solidFill>
              <a:effectLst/>
              <a:latin typeface="+mn-ea"/>
              <a:ea typeface="+mn-ea"/>
              <a:cs typeface="+mn-cs"/>
            </a:rPr>
            <a:t>多額である</a:t>
          </a:r>
          <a:r>
            <a:rPr kumimoji="1" lang="ja-JP" altLang="ja-JP" sz="1200" b="0" i="0" baseline="0">
              <a:solidFill>
                <a:schemeClr val="dk1"/>
              </a:solidFill>
              <a:effectLst/>
              <a:latin typeface="+mn-ea"/>
              <a:ea typeface="+mn-ea"/>
              <a:cs typeface="+mn-cs"/>
            </a:rPr>
            <a:t>こと</a:t>
          </a:r>
          <a:r>
            <a:rPr kumimoji="1" lang="ja-JP" altLang="en-US" sz="1200" b="0" i="0" baseline="0">
              <a:solidFill>
                <a:schemeClr val="dk1"/>
              </a:solidFill>
              <a:effectLst/>
              <a:latin typeface="+mn-ea"/>
              <a:ea typeface="+mn-ea"/>
              <a:cs typeface="+mn-cs"/>
            </a:rPr>
            <a:t>や、広域ごみ焼却施設の本格稼働に伴う若狭広域行政事務組合への負担金の増等が影響している</a:t>
          </a:r>
          <a:r>
            <a:rPr kumimoji="1" lang="ja-JP" altLang="ja-JP" sz="1200" b="0" i="0" baseline="0">
              <a:solidFill>
                <a:schemeClr val="dk1"/>
              </a:solidFill>
              <a:effectLst/>
              <a:latin typeface="+mn-ea"/>
              <a:ea typeface="+mn-ea"/>
              <a:cs typeface="+mn-cs"/>
            </a:rPr>
            <a:t>。</a:t>
          </a:r>
          <a:r>
            <a:rPr kumimoji="1" lang="ja-JP" altLang="en-US" sz="1200" b="0" i="0" baseline="0">
              <a:solidFill>
                <a:schemeClr val="dk1"/>
              </a:solidFill>
              <a:effectLst/>
              <a:latin typeface="+mn-ea"/>
              <a:ea typeface="+mn-ea"/>
              <a:cs typeface="+mn-cs"/>
            </a:rPr>
            <a:t>その他、</a:t>
          </a:r>
          <a:r>
            <a:rPr kumimoji="1" lang="ja-JP" altLang="ja-JP" sz="1200" b="0" i="0" baseline="0">
              <a:solidFill>
                <a:schemeClr val="dk1"/>
              </a:solidFill>
              <a:effectLst/>
              <a:latin typeface="+mn-ea"/>
              <a:ea typeface="+mn-ea"/>
              <a:cs typeface="+mn-cs"/>
            </a:rPr>
            <a:t>人件費や物件費など</a:t>
          </a:r>
          <a:r>
            <a:rPr kumimoji="1" lang="ja-JP" altLang="en-US" sz="1200" b="0" i="0" baseline="0">
              <a:solidFill>
                <a:schemeClr val="dk1"/>
              </a:solidFill>
              <a:effectLst/>
              <a:latin typeface="+mn-ea"/>
              <a:ea typeface="+mn-ea"/>
              <a:cs typeface="+mn-cs"/>
            </a:rPr>
            <a:t>で</a:t>
          </a:r>
          <a:r>
            <a:rPr kumimoji="1" lang="ja-JP" altLang="ja-JP" sz="1200" b="0" i="0" baseline="0">
              <a:solidFill>
                <a:schemeClr val="dk1"/>
              </a:solidFill>
              <a:effectLst/>
              <a:latin typeface="+mn-ea"/>
              <a:ea typeface="+mn-ea"/>
              <a:cs typeface="+mn-cs"/>
            </a:rPr>
            <a:t>、類似団体内平均値や全国平均・県内平均いずれよりも高い水準のものが見受けれる。人件費は、</a:t>
          </a:r>
          <a:r>
            <a:rPr kumimoji="1" lang="ja-JP" altLang="en-US" sz="1200" b="0" i="0" baseline="0">
              <a:solidFill>
                <a:schemeClr val="dk1"/>
              </a:solidFill>
              <a:effectLst/>
              <a:latin typeface="+mn-ea"/>
              <a:ea typeface="+mn-ea"/>
              <a:cs typeface="+mn-cs"/>
            </a:rPr>
            <a:t>保育園</a:t>
          </a:r>
          <a:r>
            <a:rPr kumimoji="1" lang="ja-JP" altLang="ja-JP" sz="1200" b="0" i="0" baseline="0">
              <a:solidFill>
                <a:schemeClr val="dk1"/>
              </a:solidFill>
              <a:effectLst/>
              <a:latin typeface="+mn-ea"/>
              <a:ea typeface="+mn-ea"/>
              <a:cs typeface="+mn-cs"/>
            </a:rPr>
            <a:t>やコミュニティセンター</a:t>
          </a:r>
          <a:r>
            <a:rPr kumimoji="1" lang="ja-JP" altLang="en-US" sz="1200" b="0" i="0" baseline="0">
              <a:solidFill>
                <a:schemeClr val="dk1"/>
              </a:solidFill>
              <a:effectLst/>
              <a:latin typeface="+mn-ea"/>
              <a:ea typeface="+mn-ea"/>
              <a:cs typeface="+mn-cs"/>
            </a:rPr>
            <a:t>の運営において</a:t>
          </a:r>
          <a:r>
            <a:rPr kumimoji="1" lang="ja-JP" altLang="ja-JP" sz="1200" b="0" i="0" baseline="0">
              <a:solidFill>
                <a:schemeClr val="dk1"/>
              </a:solidFill>
              <a:effectLst/>
              <a:latin typeface="+mn-ea"/>
              <a:ea typeface="+mn-ea"/>
              <a:cs typeface="+mn-cs"/>
            </a:rPr>
            <a:t>、会計年度任用職員に頼らざるを得ない現状にあり、人件費を押し上げる要因となっている。物件費についても、ふるさと納税にかかる委託料の増や小学校統合後のスクールバス</a:t>
          </a:r>
          <a:r>
            <a:rPr kumimoji="1" lang="ja-JP" altLang="en-US" sz="1200" b="0" i="0" baseline="0">
              <a:solidFill>
                <a:schemeClr val="dk1"/>
              </a:solidFill>
              <a:effectLst/>
              <a:latin typeface="+mn-ea"/>
              <a:ea typeface="+mn-ea"/>
              <a:cs typeface="+mn-cs"/>
            </a:rPr>
            <a:t>運行経費</a:t>
          </a:r>
          <a:r>
            <a:rPr kumimoji="1" lang="ja-JP" altLang="ja-JP" sz="1200" b="0" i="0" baseline="0">
              <a:solidFill>
                <a:schemeClr val="dk1"/>
              </a:solidFill>
              <a:effectLst/>
              <a:latin typeface="+mn-ea"/>
              <a:ea typeface="+mn-ea"/>
              <a:cs typeface="+mn-cs"/>
            </a:rPr>
            <a:t>の増により、増加傾向にある。公債費は、過去の大型事業の償還が完了したことにより減少して</a:t>
          </a:r>
          <a:r>
            <a:rPr kumimoji="1" lang="ja-JP" altLang="en-US" sz="1200" b="0" i="0" baseline="0">
              <a:solidFill>
                <a:schemeClr val="dk1"/>
              </a:solidFill>
              <a:effectLst/>
              <a:latin typeface="+mn-ea"/>
              <a:ea typeface="+mn-ea"/>
              <a:cs typeface="+mn-cs"/>
            </a:rPr>
            <a:t>いるが、</a:t>
          </a:r>
          <a:r>
            <a:rPr kumimoji="1" lang="ja-JP" altLang="ja-JP" sz="1200" b="0" i="0" baseline="0">
              <a:solidFill>
                <a:schemeClr val="dk1"/>
              </a:solidFill>
              <a:effectLst/>
              <a:latin typeface="+mn-ea"/>
              <a:ea typeface="+mn-ea"/>
              <a:cs typeface="+mn-cs"/>
            </a:rPr>
            <a:t>将来の大型事業の実施</a:t>
          </a:r>
          <a:r>
            <a:rPr kumimoji="1" lang="ja-JP" altLang="en-US" sz="1200" b="0" i="0" baseline="0">
              <a:solidFill>
                <a:schemeClr val="dk1"/>
              </a:solidFill>
              <a:effectLst/>
              <a:latin typeface="+mn-ea"/>
              <a:ea typeface="+mn-ea"/>
              <a:cs typeface="+mn-cs"/>
            </a:rPr>
            <a:t>を</a:t>
          </a:r>
          <a:r>
            <a:rPr kumimoji="1" lang="ja-JP" altLang="ja-JP" sz="1200" b="0" i="0" baseline="0">
              <a:solidFill>
                <a:schemeClr val="dk1"/>
              </a:solidFill>
              <a:effectLst/>
              <a:latin typeface="+mn-ea"/>
              <a:ea typeface="+mn-ea"/>
              <a:cs typeface="+mn-cs"/>
            </a:rPr>
            <a:t>見据え、継続して抑制に取り組む</a:t>
          </a:r>
          <a:r>
            <a:rPr kumimoji="1" lang="ja-JP" altLang="en-US" sz="1200" b="0" i="0" baseline="0">
              <a:solidFill>
                <a:schemeClr val="dk1"/>
              </a:solidFill>
              <a:effectLst/>
              <a:latin typeface="+mn-ea"/>
              <a:ea typeface="+mn-ea"/>
              <a:cs typeface="+mn-cs"/>
            </a:rPr>
            <a:t>、</a:t>
          </a:r>
          <a:r>
            <a:rPr kumimoji="1" lang="ja-JP" altLang="ja-JP" sz="1200" b="0" i="0" baseline="0">
              <a:solidFill>
                <a:schemeClr val="dk1"/>
              </a:solidFill>
              <a:effectLst/>
              <a:latin typeface="+mn-ea"/>
              <a:ea typeface="+mn-ea"/>
              <a:cs typeface="+mn-cs"/>
            </a:rPr>
            <a:t>扶助費については、類似団体平均値や全国平均を下回っているものの増加傾向にある。</a:t>
          </a:r>
          <a:endParaRPr kumimoji="1" lang="en-US" altLang="ja-JP" sz="1200" b="0" i="0" baseline="0">
            <a:solidFill>
              <a:schemeClr val="dk1"/>
            </a:solidFill>
            <a:effectLst/>
            <a:latin typeface="+mn-ea"/>
            <a:ea typeface="+mn-ea"/>
            <a:cs typeface="+mn-cs"/>
          </a:endParaRPr>
        </a:p>
        <a:p>
          <a:pPr eaLnBrk="1" fontAlgn="auto" latinLnBrk="0" hangingPunct="1"/>
          <a:r>
            <a:rPr kumimoji="1" lang="ja-JP" altLang="en-US" sz="1200" b="0" i="0" baseline="0">
              <a:solidFill>
                <a:schemeClr val="dk1"/>
              </a:solidFill>
              <a:effectLst/>
              <a:latin typeface="+mn-ea"/>
              <a:ea typeface="+mn-ea"/>
              <a:cs typeface="+mn-cs"/>
            </a:rPr>
            <a:t>　</a:t>
          </a:r>
          <a:r>
            <a:rPr kumimoji="1" lang="ja-JP" altLang="ja-JP" sz="1200" b="0" i="0" baseline="0">
              <a:solidFill>
                <a:schemeClr val="dk1"/>
              </a:solidFill>
              <a:effectLst/>
              <a:latin typeface="+mn-ea"/>
              <a:ea typeface="+mn-ea"/>
              <a:cs typeface="+mn-cs"/>
            </a:rPr>
            <a:t>経常的に必要な経費は増加していることから、今後も普通建設事業の抑制と</a:t>
          </a:r>
          <a:r>
            <a:rPr kumimoji="1" lang="ja-JP" altLang="ja-JP" sz="1200">
              <a:solidFill>
                <a:schemeClr val="dk1"/>
              </a:solidFill>
              <a:effectLst/>
              <a:latin typeface="+mn-ea"/>
              <a:ea typeface="+mn-ea"/>
              <a:cs typeface="+mn-cs"/>
            </a:rPr>
            <a:t>施設の適正配置（集約化）</a:t>
          </a:r>
          <a:r>
            <a:rPr kumimoji="1" lang="ja-JP" altLang="en-US" sz="1200">
              <a:solidFill>
                <a:schemeClr val="dk1"/>
              </a:solidFill>
              <a:effectLst/>
              <a:latin typeface="+mn-ea"/>
              <a:ea typeface="+mn-ea"/>
              <a:cs typeface="+mn-cs"/>
            </a:rPr>
            <a:t>、</a:t>
          </a:r>
          <a:r>
            <a:rPr kumimoji="1" lang="ja-JP" altLang="ja-JP" sz="1200" b="0" i="0" baseline="0">
              <a:solidFill>
                <a:schemeClr val="dk1"/>
              </a:solidFill>
              <a:effectLst/>
              <a:latin typeface="+mn-ea"/>
              <a:ea typeface="+mn-ea"/>
              <a:cs typeface="+mn-cs"/>
            </a:rPr>
            <a:t>業務のアウトソーシング化を</a:t>
          </a:r>
          <a:r>
            <a:rPr kumimoji="1" lang="ja-JP" altLang="en-US" sz="1200" b="0" i="0" baseline="0">
              <a:solidFill>
                <a:schemeClr val="dk1"/>
              </a:solidFill>
              <a:effectLst/>
              <a:latin typeface="+mn-ea"/>
              <a:ea typeface="+mn-ea"/>
              <a:cs typeface="+mn-cs"/>
            </a:rPr>
            <a:t>図るとともに</a:t>
          </a:r>
          <a:r>
            <a:rPr kumimoji="1" lang="ja-JP" altLang="ja-JP" sz="1200" b="0" i="0" baseline="0">
              <a:solidFill>
                <a:schemeClr val="dk1"/>
              </a:solidFill>
              <a:effectLst/>
              <a:latin typeface="+mn-ea"/>
              <a:ea typeface="+mn-ea"/>
              <a:cs typeface="+mn-cs"/>
            </a:rPr>
            <a:t>、使用料の見直し等により財源の確保に</a:t>
          </a:r>
          <a:r>
            <a:rPr kumimoji="1" lang="ja-JP" altLang="en-US" sz="1200" b="0" i="0" baseline="0">
              <a:solidFill>
                <a:schemeClr val="dk1"/>
              </a:solidFill>
              <a:effectLst/>
              <a:latin typeface="+mn-ea"/>
              <a:ea typeface="+mn-ea"/>
              <a:cs typeface="+mn-cs"/>
            </a:rPr>
            <a:t>も</a:t>
          </a:r>
          <a:r>
            <a:rPr kumimoji="1" lang="ja-JP" altLang="ja-JP" sz="1200" b="0" i="0" baseline="0">
              <a:solidFill>
                <a:schemeClr val="dk1"/>
              </a:solidFill>
              <a:effectLst/>
              <a:latin typeface="+mn-ea"/>
              <a:ea typeface="+mn-ea"/>
              <a:cs typeface="+mn-cs"/>
            </a:rPr>
            <a:t>努める。</a:t>
          </a:r>
          <a:endParaRPr lang="ja-JP" altLang="ja-JP" sz="12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福井県小浜市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27,644
27,131
233.11
18,246,246
17,583,693
623,635
9,536,970
13,661,914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24028</xdr:rowOff>
    </xdr:from>
    <xdr:to>
      <xdr:col>24</xdr:col>
      <xdr:colOff>63500</xdr:colOff>
      <xdr:row>37</xdr:row>
      <xdr:rowOff>31755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367678"/>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31755</xdr:rowOff>
    </xdr:from>
    <xdr:to>
      <xdr:col>19</xdr:col>
      <xdr:colOff>177800</xdr:colOff>
      <xdr:row>37</xdr:row>
      <xdr:rowOff>32487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75405"/>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32487</xdr:rowOff>
    </xdr:from>
    <xdr:to>
      <xdr:col>15</xdr:col>
      <xdr:colOff>50800</xdr:colOff>
      <xdr:row>37</xdr:row>
      <xdr:rowOff>37516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37613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34818</xdr:rowOff>
    </xdr:from>
    <xdr:to>
      <xdr:col>10</xdr:col>
      <xdr:colOff>114300</xdr:colOff>
      <xdr:row>37</xdr:row>
      <xdr:rowOff>37516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378468"/>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123608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6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144678</xdr:rowOff>
    </xdr:from>
    <xdr:to>
      <xdr:col>24</xdr:col>
      <xdr:colOff>114300</xdr:colOff>
      <xdr:row>37</xdr:row>
      <xdr:rowOff>74828</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1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167555</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152405</xdr:rowOff>
    </xdr:from>
    <xdr:to>
      <xdr:col>20</xdr:col>
      <xdr:colOff>38100</xdr:colOff>
      <xdr:row>37</xdr:row>
      <xdr:rowOff>82555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99082</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09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153137</xdr:rowOff>
    </xdr:from>
    <xdr:to>
      <xdr:col>15</xdr:col>
      <xdr:colOff>101600</xdr:colOff>
      <xdr:row>37</xdr:row>
      <xdr:rowOff>83287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99814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0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158166</xdr:rowOff>
    </xdr:from>
    <xdr:to>
      <xdr:col>10</xdr:col>
      <xdr:colOff>165100</xdr:colOff>
      <xdr:row>37</xdr:row>
      <xdr:rowOff>88316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104843</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0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155468</xdr:rowOff>
    </xdr:from>
    <xdr:to>
      <xdr:col>6</xdr:col>
      <xdr:colOff>38100</xdr:colOff>
      <xdr:row>37</xdr:row>
      <xdr:rowOff>85618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2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102145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10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146701</xdr:rowOff>
    </xdr:from>
    <xdr:to>
      <xdr:col>24</xdr:col>
      <xdr:colOff>63500</xdr:colOff>
      <xdr:row>58</xdr:row>
      <xdr:rowOff>41228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19351"/>
          <a:ext cx="838200" cy="6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38051</xdr:rowOff>
    </xdr:from>
    <xdr:to>
      <xdr:col>19</xdr:col>
      <xdr:colOff>177800</xdr:colOff>
      <xdr:row>58</xdr:row>
      <xdr:rowOff>41228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82151"/>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126752</xdr:rowOff>
    </xdr:from>
    <xdr:to>
      <xdr:col>15</xdr:col>
      <xdr:colOff>50800</xdr:colOff>
      <xdr:row>58</xdr:row>
      <xdr:rowOff>38051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99402"/>
          <a:ext cx="889000" cy="8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29191</xdr:rowOff>
    </xdr:from>
    <xdr:to>
      <xdr:col>10</xdr:col>
      <xdr:colOff>114300</xdr:colOff>
      <xdr:row>57</xdr:row>
      <xdr:rowOff>126752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01841"/>
          <a:ext cx="889000" cy="9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95901</xdr:rowOff>
    </xdr:from>
    <xdr:to>
      <xdr:col>24</xdr:col>
      <xdr:colOff>114300</xdr:colOff>
      <xdr:row>58</xdr:row>
      <xdr:rowOff>26051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6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118778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1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161878</xdr:rowOff>
    </xdr:from>
    <xdr:to>
      <xdr:col>20</xdr:col>
      <xdr:colOff>38100</xdr:colOff>
      <xdr:row>58</xdr:row>
      <xdr:rowOff>92028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3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83155</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2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158701</xdr:rowOff>
    </xdr:from>
    <xdr:to>
      <xdr:col>15</xdr:col>
      <xdr:colOff>101600</xdr:colOff>
      <xdr:row>58</xdr:row>
      <xdr:rowOff>88851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79978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2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75952</xdr:rowOff>
    </xdr:from>
    <xdr:to>
      <xdr:col>10</xdr:col>
      <xdr:colOff>165100</xdr:colOff>
      <xdr:row>58</xdr:row>
      <xdr:rowOff>6102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4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22629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2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149841</xdr:rowOff>
    </xdr:from>
    <xdr:to>
      <xdr:col>6</xdr:col>
      <xdr:colOff>38100</xdr:colOff>
      <xdr:row>57</xdr:row>
      <xdr:rowOff>79991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71118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4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142154</xdr:rowOff>
    </xdr:from>
    <xdr:to>
      <xdr:col>24</xdr:col>
      <xdr:colOff>63500</xdr:colOff>
      <xdr:row>77</xdr:row>
      <xdr:rowOff>1629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172354"/>
          <a:ext cx="838200" cy="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142154</xdr:rowOff>
    </xdr:from>
    <xdr:to>
      <xdr:col>19</xdr:col>
      <xdr:colOff>177800</xdr:colOff>
      <xdr:row>76</xdr:row>
      <xdr:rowOff>164705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72354"/>
          <a:ext cx="889000" cy="2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164705</xdr:rowOff>
    </xdr:from>
    <xdr:to>
      <xdr:col>15</xdr:col>
      <xdr:colOff>50800</xdr:colOff>
      <xdr:row>77</xdr:row>
      <xdr:rowOff>22378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194905"/>
          <a:ext cx="889000" cy="2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22378</xdr:rowOff>
    </xdr:from>
    <xdr:to>
      <xdr:col>10</xdr:col>
      <xdr:colOff>114300</xdr:colOff>
      <xdr:row>77</xdr:row>
      <xdr:rowOff>159401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24028"/>
          <a:ext cx="889000" cy="13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61401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122279</xdr:rowOff>
    </xdr:from>
    <xdr:to>
      <xdr:col>24</xdr:col>
      <xdr:colOff>114300</xdr:colOff>
      <xdr:row>77</xdr:row>
      <xdr:rowOff>52429</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5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100706</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3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91354</xdr:rowOff>
    </xdr:from>
    <xdr:to>
      <xdr:col>20</xdr:col>
      <xdr:colOff>38100</xdr:colOff>
      <xdr:row>77</xdr:row>
      <xdr:rowOff>21504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12631</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1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113905</xdr:rowOff>
    </xdr:from>
    <xdr:to>
      <xdr:col>15</xdr:col>
      <xdr:colOff>101600</xdr:colOff>
      <xdr:row>77</xdr:row>
      <xdr:rowOff>44055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4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35182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23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143028</xdr:rowOff>
    </xdr:from>
    <xdr:to>
      <xdr:col>10</xdr:col>
      <xdr:colOff>165100</xdr:colOff>
      <xdr:row>77</xdr:row>
      <xdr:rowOff>73178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1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64305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6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108601</xdr:rowOff>
    </xdr:from>
    <xdr:to>
      <xdr:col>6</xdr:col>
      <xdr:colOff>38100</xdr:colOff>
      <xdr:row>78</xdr:row>
      <xdr:rowOff>38751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29878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0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140993</xdr:rowOff>
    </xdr:from>
    <xdr:to>
      <xdr:col>24</xdr:col>
      <xdr:colOff>63500</xdr:colOff>
      <xdr:row>96</xdr:row>
      <xdr:rowOff>163964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00193"/>
          <a:ext cx="838200" cy="2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133038</xdr:rowOff>
    </xdr:from>
    <xdr:to>
      <xdr:col>19</xdr:col>
      <xdr:colOff>177800</xdr:colOff>
      <xdr:row>96</xdr:row>
      <xdr:rowOff>140993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92238"/>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133038</xdr:rowOff>
    </xdr:from>
    <xdr:to>
      <xdr:col>15</xdr:col>
      <xdr:colOff>50800</xdr:colOff>
      <xdr:row>96</xdr:row>
      <xdr:rowOff>133352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92238"/>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133352</xdr:rowOff>
    </xdr:from>
    <xdr:to>
      <xdr:col>10</xdr:col>
      <xdr:colOff>114300</xdr:colOff>
      <xdr:row>97</xdr:row>
      <xdr:rowOff>22010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92552"/>
          <a:ext cx="889000" cy="6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113164</xdr:rowOff>
    </xdr:from>
    <xdr:to>
      <xdr:col>24</xdr:col>
      <xdr:colOff>114300</xdr:colOff>
      <xdr:row>97</xdr:row>
      <xdr:rowOff>43314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7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136041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90193</xdr:rowOff>
    </xdr:from>
    <xdr:to>
      <xdr:col>20</xdr:col>
      <xdr:colOff>38100</xdr:colOff>
      <xdr:row>97</xdr:row>
      <xdr:rowOff>20343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36870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82238</xdr:rowOff>
    </xdr:from>
    <xdr:to>
      <xdr:col>15</xdr:col>
      <xdr:colOff>101600</xdr:colOff>
      <xdr:row>97</xdr:row>
      <xdr:rowOff>12388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28915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1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82552</xdr:rowOff>
    </xdr:from>
    <xdr:to>
      <xdr:col>10</xdr:col>
      <xdr:colOff>165100</xdr:colOff>
      <xdr:row>97</xdr:row>
      <xdr:rowOff>12702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4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29229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1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142660</xdr:rowOff>
    </xdr:from>
    <xdr:to>
      <xdr:col>6</xdr:col>
      <xdr:colOff>38100</xdr:colOff>
      <xdr:row>97</xdr:row>
      <xdr:rowOff>72810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89337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7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141796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628196"/>
          <a:ext cx="1270" cy="1102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88473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40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141796</xdr:rowOff>
    </xdr:from>
    <xdr:to>
      <xdr:col>55</xdr:col>
      <xdr:colOff>88900</xdr:colOff>
      <xdr:row>32</xdr:row>
      <xdr:rowOff>141796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62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141796</xdr:rowOff>
    </xdr:from>
    <xdr:to>
      <xdr:col>55</xdr:col>
      <xdr:colOff>0</xdr:colOff>
      <xdr:row>33</xdr:row>
      <xdr:rowOff>78359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628196"/>
          <a:ext cx="838200" cy="10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16654</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317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38227</xdr:rowOff>
    </xdr:from>
    <xdr:to>
      <xdr:col>55</xdr:col>
      <xdr:colOff>50800</xdr:colOff>
      <xdr:row>38</xdr:row>
      <xdr:rowOff>139827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135890</xdr:rowOff>
    </xdr:from>
    <xdr:to>
      <xdr:col>50</xdr:col>
      <xdr:colOff>114300</xdr:colOff>
      <xdr:row>33</xdr:row>
      <xdr:rowOff>78359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450840"/>
          <a:ext cx="889000" cy="28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48133</xdr:rowOff>
    </xdr:from>
    <xdr:to>
      <xdr:col>50</xdr:col>
      <xdr:colOff>165100</xdr:colOff>
      <xdr:row>38</xdr:row>
      <xdr:rowOff>149733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140860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5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135890</xdr:rowOff>
    </xdr:from>
    <xdr:to>
      <xdr:col>45</xdr:col>
      <xdr:colOff>177800</xdr:colOff>
      <xdr:row>32</xdr:row>
      <xdr:rowOff>115507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5450840"/>
          <a:ext cx="889000" cy="1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44323</xdr:rowOff>
    </xdr:from>
    <xdr:to>
      <xdr:col>46</xdr:col>
      <xdr:colOff>38100</xdr:colOff>
      <xdr:row>38</xdr:row>
      <xdr:rowOff>145923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137050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5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115507</xdr:rowOff>
    </xdr:from>
    <xdr:to>
      <xdr:col>41</xdr:col>
      <xdr:colOff>50800</xdr:colOff>
      <xdr:row>32</xdr:row>
      <xdr:rowOff>158369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5601907"/>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22416</xdr:rowOff>
    </xdr:from>
    <xdr:to>
      <xdr:col>41</xdr:col>
      <xdr:colOff>101600</xdr:colOff>
      <xdr:row>38</xdr:row>
      <xdr:rowOff>124016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115143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3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18034</xdr:rowOff>
    </xdr:from>
    <xdr:to>
      <xdr:col>36</xdr:col>
      <xdr:colOff>165100</xdr:colOff>
      <xdr:row>38</xdr:row>
      <xdr:rowOff>119634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110761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2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90996</xdr:rowOff>
    </xdr:from>
    <xdr:to>
      <xdr:col>55</xdr:col>
      <xdr:colOff>50800</xdr:colOff>
      <xdr:row>33</xdr:row>
      <xdr:rowOff>21146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5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44023</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53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27559</xdr:rowOff>
    </xdr:from>
    <xdr:to>
      <xdr:col>50</xdr:col>
      <xdr:colOff>165100</xdr:colOff>
      <xdr:row>33</xdr:row>
      <xdr:rowOff>129159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68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145686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46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85090</xdr:rowOff>
    </xdr:from>
    <xdr:to>
      <xdr:col>46</xdr:col>
      <xdr:colOff>38100</xdr:colOff>
      <xdr:row>32</xdr:row>
      <xdr:rowOff>15240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4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31767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17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64707</xdr:rowOff>
    </xdr:from>
    <xdr:to>
      <xdr:col>41</xdr:col>
      <xdr:colOff>101600</xdr:colOff>
      <xdr:row>32</xdr:row>
      <xdr:rowOff>166307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55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11384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32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107569</xdr:rowOff>
    </xdr:from>
    <xdr:to>
      <xdr:col>36</xdr:col>
      <xdr:colOff>165100</xdr:colOff>
      <xdr:row>33</xdr:row>
      <xdr:rowOff>37719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5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54246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60681</xdr:rowOff>
    </xdr:from>
    <xdr:to>
      <xdr:col>55</xdr:col>
      <xdr:colOff>0</xdr:colOff>
      <xdr:row>56</xdr:row>
      <xdr:rowOff>71368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61881"/>
          <a:ext cx="8382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152578</xdr:rowOff>
    </xdr:from>
    <xdr:to>
      <xdr:col>50</xdr:col>
      <xdr:colOff>114300</xdr:colOff>
      <xdr:row>56</xdr:row>
      <xdr:rowOff>60681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582328"/>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152578</xdr:rowOff>
    </xdr:from>
    <xdr:to>
      <xdr:col>45</xdr:col>
      <xdr:colOff>177800</xdr:colOff>
      <xdr:row>56</xdr:row>
      <xdr:rowOff>49326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582328"/>
          <a:ext cx="889000" cy="6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164446</xdr:rowOff>
    </xdr:from>
    <xdr:to>
      <xdr:col>41</xdr:col>
      <xdr:colOff>50800</xdr:colOff>
      <xdr:row>56</xdr:row>
      <xdr:rowOff>49326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94196"/>
          <a:ext cx="889000" cy="5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20568</xdr:rowOff>
    </xdr:from>
    <xdr:to>
      <xdr:col>55</xdr:col>
      <xdr:colOff>50800</xdr:colOff>
      <xdr:row>56</xdr:row>
      <xdr:rowOff>122168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43445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7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9881</xdr:rowOff>
    </xdr:from>
    <xdr:to>
      <xdr:col>50</xdr:col>
      <xdr:colOff>165100</xdr:colOff>
      <xdr:row>56</xdr:row>
      <xdr:rowOff>111481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128008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8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101778</xdr:rowOff>
    </xdr:from>
    <xdr:to>
      <xdr:col>46</xdr:col>
      <xdr:colOff>38100</xdr:colOff>
      <xdr:row>56</xdr:row>
      <xdr:rowOff>31928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48455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30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169976</xdr:rowOff>
    </xdr:from>
    <xdr:to>
      <xdr:col>41</xdr:col>
      <xdr:colOff>101600</xdr:colOff>
      <xdr:row>56</xdr:row>
      <xdr:rowOff>100126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9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116653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113646</xdr:rowOff>
    </xdr:from>
    <xdr:to>
      <xdr:col>36</xdr:col>
      <xdr:colOff>165100</xdr:colOff>
      <xdr:row>56</xdr:row>
      <xdr:rowOff>43796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60323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1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93343</xdr:rowOff>
    </xdr:from>
    <xdr:to>
      <xdr:col>55</xdr:col>
      <xdr:colOff>0</xdr:colOff>
      <xdr:row>77</xdr:row>
      <xdr:rowOff>121478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94993"/>
          <a:ext cx="838200" cy="2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87151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88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158854</xdr:rowOff>
    </xdr:from>
    <xdr:to>
      <xdr:col>50</xdr:col>
      <xdr:colOff>114300</xdr:colOff>
      <xdr:row>77</xdr:row>
      <xdr:rowOff>93343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89054"/>
          <a:ext cx="889000" cy="10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158854</xdr:rowOff>
    </xdr:from>
    <xdr:to>
      <xdr:col>45</xdr:col>
      <xdr:colOff>177800</xdr:colOff>
      <xdr:row>77</xdr:row>
      <xdr:rowOff>100904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89054"/>
          <a:ext cx="889000" cy="1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135928</xdr:rowOff>
    </xdr:from>
    <xdr:to>
      <xdr:col>41</xdr:col>
      <xdr:colOff>50800</xdr:colOff>
      <xdr:row>77</xdr:row>
      <xdr:rowOff>100904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66128"/>
          <a:ext cx="889000" cy="13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70678</xdr:rowOff>
    </xdr:from>
    <xdr:to>
      <xdr:col>55</xdr:col>
      <xdr:colOff>50800</xdr:colOff>
      <xdr:row>78</xdr:row>
      <xdr:rowOff>828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93555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2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42543</xdr:rowOff>
    </xdr:from>
    <xdr:to>
      <xdr:col>50</xdr:col>
      <xdr:colOff>165100</xdr:colOff>
      <xdr:row>77</xdr:row>
      <xdr:rowOff>144143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4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160670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1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108054</xdr:rowOff>
    </xdr:from>
    <xdr:to>
      <xdr:col>46</xdr:col>
      <xdr:colOff>38100</xdr:colOff>
      <xdr:row>77</xdr:row>
      <xdr:rowOff>38204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54730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50104</xdr:rowOff>
    </xdr:from>
    <xdr:to>
      <xdr:col>41</xdr:col>
      <xdr:colOff>101600</xdr:colOff>
      <xdr:row>77</xdr:row>
      <xdr:rowOff>151704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142831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4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85128</xdr:rowOff>
    </xdr:from>
    <xdr:to>
      <xdr:col>36</xdr:col>
      <xdr:colOff>165100</xdr:colOff>
      <xdr:row>77</xdr:row>
      <xdr:rowOff>15278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6405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0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69039</xdr:rowOff>
    </xdr:from>
    <xdr:to>
      <xdr:col>55</xdr:col>
      <xdr:colOff>0</xdr:colOff>
      <xdr:row>96</xdr:row>
      <xdr:rowOff>78023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28239"/>
          <a:ext cx="8382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69039</xdr:rowOff>
    </xdr:from>
    <xdr:to>
      <xdr:col>50</xdr:col>
      <xdr:colOff>114300</xdr:colOff>
      <xdr:row>96</xdr:row>
      <xdr:rowOff>73566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28239"/>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31069</xdr:rowOff>
    </xdr:from>
    <xdr:to>
      <xdr:col>45</xdr:col>
      <xdr:colOff>177800</xdr:colOff>
      <xdr:row>96</xdr:row>
      <xdr:rowOff>73566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90269"/>
          <a:ext cx="889000" cy="4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31069</xdr:rowOff>
    </xdr:from>
    <xdr:to>
      <xdr:col>41</xdr:col>
      <xdr:colOff>50800</xdr:colOff>
      <xdr:row>96</xdr:row>
      <xdr:rowOff>46850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90269"/>
          <a:ext cx="889000" cy="1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126961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8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27223</xdr:rowOff>
    </xdr:from>
    <xdr:to>
      <xdr:col>55</xdr:col>
      <xdr:colOff>50800</xdr:colOff>
      <xdr:row>96</xdr:row>
      <xdr:rowOff>128823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50100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18239</xdr:rowOff>
    </xdr:from>
    <xdr:to>
      <xdr:col>50</xdr:col>
      <xdr:colOff>165100</xdr:colOff>
      <xdr:row>96</xdr:row>
      <xdr:rowOff>119839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136366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2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22766</xdr:rowOff>
    </xdr:from>
    <xdr:to>
      <xdr:col>46</xdr:col>
      <xdr:colOff>38100</xdr:colOff>
      <xdr:row>96</xdr:row>
      <xdr:rowOff>124366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8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140893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2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151719</xdr:rowOff>
    </xdr:from>
    <xdr:to>
      <xdr:col>41</xdr:col>
      <xdr:colOff>101600</xdr:colOff>
      <xdr:row>96</xdr:row>
      <xdr:rowOff>81869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3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98396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1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167500</xdr:rowOff>
    </xdr:from>
    <xdr:to>
      <xdr:col>36</xdr:col>
      <xdr:colOff>165100</xdr:colOff>
      <xdr:row>96</xdr:row>
      <xdr:rowOff>97650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114177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150901</xdr:rowOff>
    </xdr:from>
    <xdr:to>
      <xdr:col>85</xdr:col>
      <xdr:colOff>127000</xdr:colOff>
      <xdr:row>37</xdr:row>
      <xdr:rowOff>4883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23101"/>
          <a:ext cx="838200" cy="2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4883</xdr:rowOff>
    </xdr:from>
    <xdr:to>
      <xdr:col>81</xdr:col>
      <xdr:colOff>50800</xdr:colOff>
      <xdr:row>37</xdr:row>
      <xdr:rowOff>16580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48533"/>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1759</xdr:rowOff>
    </xdr:from>
    <xdr:to>
      <xdr:col>76</xdr:col>
      <xdr:colOff>114300</xdr:colOff>
      <xdr:row>37</xdr:row>
      <xdr:rowOff>16580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45409"/>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1759</xdr:rowOff>
    </xdr:from>
    <xdr:to>
      <xdr:col>71</xdr:col>
      <xdr:colOff>177800</xdr:colOff>
      <xdr:row>37</xdr:row>
      <xdr:rowOff>3645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45409"/>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100101</xdr:rowOff>
    </xdr:from>
    <xdr:to>
      <xdr:col>85</xdr:col>
      <xdr:colOff>177800</xdr:colOff>
      <xdr:row>37</xdr:row>
      <xdr:rowOff>30251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7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78528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125533</xdr:rowOff>
    </xdr:from>
    <xdr:to>
      <xdr:col>81</xdr:col>
      <xdr:colOff>101600</xdr:colOff>
      <xdr:row>37</xdr:row>
      <xdr:rowOff>55683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46810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39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137230</xdr:rowOff>
    </xdr:from>
    <xdr:to>
      <xdr:col>76</xdr:col>
      <xdr:colOff>165100</xdr:colOff>
      <xdr:row>37</xdr:row>
      <xdr:rowOff>67380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0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58507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122409</xdr:rowOff>
    </xdr:from>
    <xdr:to>
      <xdr:col>72</xdr:col>
      <xdr:colOff>38100</xdr:colOff>
      <xdr:row>37</xdr:row>
      <xdr:rowOff>52559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9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43686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38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124295</xdr:rowOff>
    </xdr:from>
    <xdr:to>
      <xdr:col>67</xdr:col>
      <xdr:colOff>101600</xdr:colOff>
      <xdr:row>37</xdr:row>
      <xdr:rowOff>54445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9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45572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38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59789</xdr:rowOff>
    </xdr:from>
    <xdr:to>
      <xdr:col>85</xdr:col>
      <xdr:colOff>127000</xdr:colOff>
      <xdr:row>57</xdr:row>
      <xdr:rowOff>71105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32439"/>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37463</xdr:rowOff>
    </xdr:from>
    <xdr:to>
      <xdr:col>81</xdr:col>
      <xdr:colOff>50800</xdr:colOff>
      <xdr:row>57</xdr:row>
      <xdr:rowOff>71105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10113"/>
          <a:ext cx="889000" cy="3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25217</xdr:rowOff>
    </xdr:from>
    <xdr:to>
      <xdr:col>76</xdr:col>
      <xdr:colOff>114300</xdr:colOff>
      <xdr:row>57</xdr:row>
      <xdr:rowOff>37463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797867"/>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110988</xdr:rowOff>
    </xdr:from>
    <xdr:to>
      <xdr:col>71</xdr:col>
      <xdr:colOff>177800</xdr:colOff>
      <xdr:row>57</xdr:row>
      <xdr:rowOff>25217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712188"/>
          <a:ext cx="889000" cy="8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8989</xdr:rowOff>
    </xdr:from>
    <xdr:to>
      <xdr:col>85</xdr:col>
      <xdr:colOff>177800</xdr:colOff>
      <xdr:row>57</xdr:row>
      <xdr:rowOff>110589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8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95366</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20305</xdr:rowOff>
    </xdr:from>
    <xdr:to>
      <xdr:col>81</xdr:col>
      <xdr:colOff>101600</xdr:colOff>
      <xdr:row>57</xdr:row>
      <xdr:rowOff>121905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9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113032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8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158113</xdr:rowOff>
    </xdr:from>
    <xdr:to>
      <xdr:col>76</xdr:col>
      <xdr:colOff>165100</xdr:colOff>
      <xdr:row>57</xdr:row>
      <xdr:rowOff>88263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79390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145867</xdr:rowOff>
    </xdr:from>
    <xdr:to>
      <xdr:col>72</xdr:col>
      <xdr:colOff>38100</xdr:colOff>
      <xdr:row>57</xdr:row>
      <xdr:rowOff>76017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67144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60188</xdr:rowOff>
    </xdr:from>
    <xdr:to>
      <xdr:col>67</xdr:col>
      <xdr:colOff>101600</xdr:colOff>
      <xdr:row>56</xdr:row>
      <xdr:rowOff>161788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6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152915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75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119926</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93026"/>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119926</xdr:rowOff>
    </xdr:from>
    <xdr:to>
      <xdr:col>81</xdr:col>
      <xdr:colOff>50800</xdr:colOff>
      <xdr:row>78</xdr:row>
      <xdr:rowOff>121413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93026"/>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121413</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945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69126</xdr:rowOff>
    </xdr:from>
    <xdr:to>
      <xdr:col>81</xdr:col>
      <xdr:colOff>101600</xdr:colOff>
      <xdr:row>78</xdr:row>
      <xdr:rowOff>170726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4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161853</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534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70613</xdr:rowOff>
    </xdr:from>
    <xdr:to>
      <xdr:col>76</xdr:col>
      <xdr:colOff>165100</xdr:colOff>
      <xdr:row>79</xdr:row>
      <xdr:rowOff>763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163340</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53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66777</xdr:rowOff>
    </xdr:from>
    <xdr:to>
      <xdr:col>85</xdr:col>
      <xdr:colOff>127000</xdr:colOff>
      <xdr:row>97</xdr:row>
      <xdr:rowOff>70320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97427"/>
          <a:ext cx="8382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168593</xdr:rowOff>
    </xdr:from>
    <xdr:to>
      <xdr:col>81</xdr:col>
      <xdr:colOff>50800</xdr:colOff>
      <xdr:row>97</xdr:row>
      <xdr:rowOff>66777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27793"/>
          <a:ext cx="889000" cy="6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168593</xdr:rowOff>
    </xdr:from>
    <xdr:to>
      <xdr:col>76</xdr:col>
      <xdr:colOff>114300</xdr:colOff>
      <xdr:row>96</xdr:row>
      <xdr:rowOff>170498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2779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170498</xdr:rowOff>
    </xdr:from>
    <xdr:to>
      <xdr:col>71</xdr:col>
      <xdr:colOff>177800</xdr:colOff>
      <xdr:row>97</xdr:row>
      <xdr:rowOff>12103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29698"/>
          <a:ext cx="889000" cy="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68635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19520</xdr:rowOff>
    </xdr:from>
    <xdr:to>
      <xdr:col>85</xdr:col>
      <xdr:colOff>177800</xdr:colOff>
      <xdr:row>97</xdr:row>
      <xdr:rowOff>121120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5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169397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2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15977</xdr:rowOff>
    </xdr:from>
    <xdr:to>
      <xdr:col>81</xdr:col>
      <xdr:colOff>101600</xdr:colOff>
      <xdr:row>97</xdr:row>
      <xdr:rowOff>117577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4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108704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117793</xdr:rowOff>
    </xdr:from>
    <xdr:to>
      <xdr:col>76</xdr:col>
      <xdr:colOff>165100</xdr:colOff>
      <xdr:row>97</xdr:row>
      <xdr:rowOff>47943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64470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119698</xdr:rowOff>
    </xdr:from>
    <xdr:to>
      <xdr:col>72</xdr:col>
      <xdr:colOff>38100</xdr:colOff>
      <xdr:row>97</xdr:row>
      <xdr:rowOff>49848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7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66375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5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132753</xdr:rowOff>
    </xdr:from>
    <xdr:to>
      <xdr:col>67</xdr:col>
      <xdr:colOff>101600</xdr:colOff>
      <xdr:row>97</xdr:row>
      <xdr:rowOff>62903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9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54030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mn-ea"/>
              <a:ea typeface="+mn-ea"/>
              <a:cs typeface="+mn-cs"/>
            </a:rPr>
            <a:t>　議会費、</a:t>
          </a:r>
          <a:r>
            <a:rPr kumimoji="1" lang="ja-JP" altLang="en-US" sz="1400" b="0" i="0" baseline="0">
              <a:solidFill>
                <a:schemeClr val="dk1"/>
              </a:solidFill>
              <a:effectLst/>
              <a:latin typeface="+mn-ea"/>
              <a:ea typeface="+mn-ea"/>
              <a:cs typeface="+mn-cs"/>
            </a:rPr>
            <a:t>総務費、</a:t>
          </a:r>
          <a:r>
            <a:rPr kumimoji="1" lang="ja-JP" altLang="ja-JP" sz="1400" b="0" i="0" baseline="0">
              <a:solidFill>
                <a:schemeClr val="dk1"/>
              </a:solidFill>
              <a:effectLst/>
              <a:latin typeface="+mn-ea"/>
              <a:ea typeface="+mn-ea"/>
              <a:cs typeface="+mn-cs"/>
            </a:rPr>
            <a:t>衛生費、農林水産業費、商工費、土木費で類似団体内平均値を上回る傾向がみられる。民生費は</a:t>
          </a:r>
          <a:r>
            <a:rPr kumimoji="1" lang="ja-JP" altLang="en-US" sz="1400" b="0" i="0" baseline="0">
              <a:solidFill>
                <a:schemeClr val="dk1"/>
              </a:solidFill>
              <a:effectLst/>
              <a:latin typeface="+mn-ea"/>
              <a:ea typeface="+mn-ea"/>
              <a:cs typeface="+mn-cs"/>
            </a:rPr>
            <a:t>、</a:t>
          </a:r>
          <a:r>
            <a:rPr kumimoji="1" lang="ja-JP" altLang="ja-JP" sz="1400" b="0" i="0" baseline="0">
              <a:solidFill>
                <a:schemeClr val="dk1"/>
              </a:solidFill>
              <a:effectLst/>
              <a:latin typeface="+mn-ea"/>
              <a:ea typeface="+mn-ea"/>
              <a:cs typeface="+mn-cs"/>
            </a:rPr>
            <a:t>生活保護扶助費等が比較的低いため類似団体内平均値を下回って</a:t>
          </a:r>
          <a:r>
            <a:rPr kumimoji="1" lang="ja-JP" altLang="en-US" sz="1400" b="0" i="0" baseline="0">
              <a:solidFill>
                <a:schemeClr val="dk1"/>
              </a:solidFill>
              <a:effectLst/>
              <a:latin typeface="+mn-ea"/>
              <a:ea typeface="+mn-ea"/>
              <a:cs typeface="+mn-cs"/>
            </a:rPr>
            <a:t>おり</a:t>
          </a:r>
          <a:r>
            <a:rPr kumimoji="1" lang="ja-JP" altLang="ja-JP" sz="1400" b="0" i="0" baseline="0">
              <a:solidFill>
                <a:schemeClr val="dk1"/>
              </a:solidFill>
              <a:effectLst/>
              <a:latin typeface="+mn-ea"/>
              <a:ea typeface="+mn-ea"/>
              <a:cs typeface="+mn-cs"/>
            </a:rPr>
            <a:t>、</a:t>
          </a:r>
          <a:r>
            <a:rPr kumimoji="1" lang="ja-JP" altLang="en-US" sz="1400" b="0" i="0" baseline="0">
              <a:solidFill>
                <a:schemeClr val="dk1"/>
              </a:solidFill>
              <a:effectLst/>
              <a:latin typeface="+mn-ea"/>
              <a:ea typeface="+mn-ea"/>
              <a:cs typeface="+mn-cs"/>
            </a:rPr>
            <a:t>令和６年度は</a:t>
          </a:r>
          <a:r>
            <a:rPr kumimoji="1" lang="ja-JP" altLang="ja-JP" sz="1400" b="0" i="0" baseline="0">
              <a:solidFill>
                <a:schemeClr val="dk1"/>
              </a:solidFill>
              <a:effectLst/>
              <a:latin typeface="+mn-ea"/>
              <a:ea typeface="+mn-ea"/>
              <a:cs typeface="+mn-cs"/>
            </a:rPr>
            <a:t>子どもの遊び場の整備等</a:t>
          </a:r>
          <a:r>
            <a:rPr kumimoji="1" lang="ja-JP" altLang="en-US" sz="1400" b="0" i="0" baseline="0">
              <a:solidFill>
                <a:schemeClr val="dk1"/>
              </a:solidFill>
              <a:effectLst/>
              <a:latin typeface="+mn-ea"/>
              <a:ea typeface="+mn-ea"/>
              <a:cs typeface="+mn-cs"/>
            </a:rPr>
            <a:t>が終了したことに</a:t>
          </a:r>
          <a:r>
            <a:rPr kumimoji="1" lang="ja-JP" altLang="ja-JP" sz="1400" b="0" i="0" baseline="0">
              <a:solidFill>
                <a:schemeClr val="dk1"/>
              </a:solidFill>
              <a:effectLst/>
              <a:latin typeface="+mn-ea"/>
              <a:ea typeface="+mn-ea"/>
              <a:cs typeface="+mn-cs"/>
            </a:rPr>
            <a:t>より</a:t>
          </a:r>
          <a:r>
            <a:rPr kumimoji="1" lang="ja-JP" altLang="en-US" sz="1400" b="0" i="0" baseline="0">
              <a:solidFill>
                <a:schemeClr val="dk1"/>
              </a:solidFill>
              <a:effectLst/>
              <a:latin typeface="+mn-ea"/>
              <a:ea typeface="+mn-ea"/>
              <a:cs typeface="+mn-cs"/>
            </a:rPr>
            <a:t>さらに数値が減少した</a:t>
          </a:r>
          <a:r>
            <a:rPr kumimoji="1" lang="ja-JP" altLang="ja-JP" sz="1400" b="0" i="0" baseline="0">
              <a:solidFill>
                <a:schemeClr val="dk1"/>
              </a:solidFill>
              <a:effectLst/>
              <a:latin typeface="+mn-ea"/>
              <a:ea typeface="+mn-ea"/>
              <a:cs typeface="+mn-cs"/>
            </a:rPr>
            <a:t>。衛生費は</a:t>
          </a:r>
          <a:r>
            <a:rPr kumimoji="1" lang="ja-JP" altLang="en-US" sz="1400" b="0" i="0" baseline="0">
              <a:solidFill>
                <a:schemeClr val="dk1"/>
              </a:solidFill>
              <a:effectLst/>
              <a:latin typeface="+mn-ea"/>
              <a:ea typeface="+mn-ea"/>
              <a:cs typeface="+mn-cs"/>
            </a:rPr>
            <a:t>、ごみ処理施設など</a:t>
          </a:r>
          <a:r>
            <a:rPr kumimoji="1" lang="ja-JP" altLang="ja-JP" sz="1400" b="0" i="0" baseline="0">
              <a:solidFill>
                <a:schemeClr val="dk1"/>
              </a:solidFill>
              <a:effectLst/>
              <a:latin typeface="+mn-ea"/>
              <a:ea typeface="+mn-ea"/>
              <a:cs typeface="+mn-cs"/>
            </a:rPr>
            <a:t>の運営費が高く、また、小浜病院組合への負担金が多いことから恒常的に類似団体内平均値を上回って</a:t>
          </a:r>
          <a:r>
            <a:rPr kumimoji="1" lang="ja-JP" altLang="en-US" sz="1400" b="0" i="0" baseline="0">
              <a:solidFill>
                <a:schemeClr val="dk1"/>
              </a:solidFill>
              <a:effectLst/>
              <a:latin typeface="+mn-ea"/>
              <a:ea typeface="+mn-ea"/>
              <a:cs typeface="+mn-cs"/>
            </a:rPr>
            <a:t>いる。</a:t>
          </a:r>
          <a:r>
            <a:rPr kumimoji="1" lang="ja-JP" altLang="ja-JP" sz="1400" b="0" i="0" baseline="0">
              <a:solidFill>
                <a:schemeClr val="dk1"/>
              </a:solidFill>
              <a:effectLst/>
              <a:latin typeface="+mn-ea"/>
              <a:ea typeface="+mn-ea"/>
              <a:cs typeface="+mn-cs"/>
            </a:rPr>
            <a:t>商工費は企業振興助成金や御食国若狭おばま食文化館の維持費にコストがかかっているため</a:t>
          </a:r>
          <a:r>
            <a:rPr kumimoji="1" lang="ja-JP" altLang="en-US" sz="1400" b="0" i="0" baseline="0">
              <a:solidFill>
                <a:schemeClr val="dk1"/>
              </a:solidFill>
              <a:effectLst/>
              <a:latin typeface="+mn-ea"/>
              <a:ea typeface="+mn-ea"/>
              <a:cs typeface="+mn-cs"/>
            </a:rPr>
            <a:t>、恒常的に</a:t>
          </a:r>
          <a:r>
            <a:rPr kumimoji="1" lang="ja-JP" altLang="ja-JP" sz="1400" b="0" i="0" baseline="0">
              <a:solidFill>
                <a:schemeClr val="dk1"/>
              </a:solidFill>
              <a:effectLst/>
              <a:latin typeface="+mn-ea"/>
              <a:ea typeface="+mn-ea"/>
              <a:cs typeface="+mn-cs"/>
            </a:rPr>
            <a:t>類似団体内平均値を上回る傾向にある。土木費では</a:t>
          </a:r>
          <a:r>
            <a:rPr kumimoji="1" lang="ja-JP" altLang="en-US" sz="1400" b="0" i="0" baseline="0">
              <a:solidFill>
                <a:schemeClr val="dk1"/>
              </a:solidFill>
              <a:effectLst/>
              <a:latin typeface="+mn-ea"/>
              <a:ea typeface="+mn-ea"/>
              <a:cs typeface="+mn-cs"/>
            </a:rPr>
            <a:t>、</a:t>
          </a:r>
          <a:r>
            <a:rPr kumimoji="1" lang="ja-JP" altLang="ja-JP" sz="1400" b="0" i="0" baseline="0">
              <a:solidFill>
                <a:schemeClr val="dk1"/>
              </a:solidFill>
              <a:effectLst/>
              <a:latin typeface="+mn-ea"/>
              <a:ea typeface="+mn-ea"/>
              <a:cs typeface="+mn-cs"/>
            </a:rPr>
            <a:t>公共下水道事業への補助金が多いことや、近年では、幹線道路や輪中堤の整備等で高くなっている。教育費は</a:t>
          </a:r>
          <a:r>
            <a:rPr kumimoji="1" lang="ja-JP" altLang="en-US" sz="1400" b="0" i="0" baseline="0">
              <a:solidFill>
                <a:schemeClr val="dk1"/>
              </a:solidFill>
              <a:effectLst/>
              <a:latin typeface="+mn-ea"/>
              <a:ea typeface="+mn-ea"/>
              <a:cs typeface="+mn-cs"/>
            </a:rPr>
            <a:t>、</a:t>
          </a:r>
          <a:r>
            <a:rPr kumimoji="1" lang="ja-JP" altLang="ja-JP" sz="1400" b="0" i="0" baseline="0">
              <a:solidFill>
                <a:schemeClr val="dk1"/>
              </a:solidFill>
              <a:effectLst/>
              <a:latin typeface="+mn-ea"/>
              <a:ea typeface="+mn-ea"/>
              <a:cs typeface="+mn-cs"/>
            </a:rPr>
            <a:t>小学校建設や国体の施設改修</a:t>
          </a:r>
          <a:r>
            <a:rPr kumimoji="1" lang="ja-JP" altLang="en-US" sz="1400" b="0" i="0" baseline="0">
              <a:solidFill>
                <a:schemeClr val="dk1"/>
              </a:solidFill>
              <a:effectLst/>
              <a:latin typeface="+mn-ea"/>
              <a:ea typeface="+mn-ea"/>
              <a:cs typeface="+mn-cs"/>
            </a:rPr>
            <a:t>などの大型事業の完了に伴い、</a:t>
          </a:r>
          <a:r>
            <a:rPr kumimoji="1" lang="ja-JP" altLang="ja-JP" sz="1400" b="0" i="0" baseline="0">
              <a:solidFill>
                <a:schemeClr val="dk1"/>
              </a:solidFill>
              <a:effectLst/>
              <a:latin typeface="+mn-ea"/>
              <a:ea typeface="+mn-ea"/>
              <a:cs typeface="+mn-cs"/>
            </a:rPr>
            <a:t>令和元年度以降は類似団体内平均値を下回っている。公債費は</a:t>
          </a:r>
          <a:r>
            <a:rPr kumimoji="1" lang="ja-JP" altLang="en-US" sz="1400" b="0" i="0" baseline="0">
              <a:solidFill>
                <a:schemeClr val="dk1"/>
              </a:solidFill>
              <a:effectLst/>
              <a:latin typeface="+mn-ea"/>
              <a:ea typeface="+mn-ea"/>
              <a:cs typeface="+mn-cs"/>
            </a:rPr>
            <a:t>、</a:t>
          </a:r>
          <a:r>
            <a:rPr kumimoji="1" lang="ja-JP" altLang="ja-JP" sz="1400" b="0" i="0" baseline="0">
              <a:solidFill>
                <a:schemeClr val="dk1"/>
              </a:solidFill>
              <a:effectLst/>
              <a:latin typeface="+mn-ea"/>
              <a:ea typeface="+mn-ea"/>
              <a:cs typeface="+mn-cs"/>
            </a:rPr>
            <a:t>過去の大型事業の償還が完了したことにより</a:t>
          </a:r>
          <a:r>
            <a:rPr kumimoji="1" lang="ja-JP" altLang="en-US" sz="1400" b="0" i="0" baseline="0">
              <a:solidFill>
                <a:schemeClr val="dk1"/>
              </a:solidFill>
              <a:effectLst/>
              <a:latin typeface="+mn-ea"/>
              <a:ea typeface="+mn-ea"/>
              <a:cs typeface="+mn-cs"/>
            </a:rPr>
            <a:t>昨年度に続き</a:t>
          </a:r>
          <a:r>
            <a:rPr kumimoji="1" lang="ja-JP" altLang="ja-JP" sz="1400" b="0" i="0" baseline="0">
              <a:solidFill>
                <a:schemeClr val="dk1"/>
              </a:solidFill>
              <a:effectLst/>
              <a:latin typeface="+mn-ea"/>
              <a:ea typeface="+mn-ea"/>
              <a:cs typeface="+mn-cs"/>
            </a:rPr>
            <a:t>類似団体内平均値を下回った。</a:t>
          </a:r>
          <a:endParaRPr lang="ja-JP" altLang="ja-JP" sz="14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福井県小浜市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ea"/>
              <a:ea typeface="+mn-ea"/>
              <a:cs typeface="+mn-cs"/>
            </a:rPr>
            <a:t>＜財政調整基金残高＞</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平成</a:t>
          </a:r>
          <a:r>
            <a:rPr kumimoji="1" lang="en-US" altLang="ja-JP" sz="900" b="0" i="0" baseline="0">
              <a:solidFill>
                <a:schemeClr val="dk1"/>
              </a:solidFill>
              <a:effectLst/>
              <a:latin typeface="+mn-ea"/>
              <a:ea typeface="+mn-ea"/>
              <a:cs typeface="+mn-cs"/>
            </a:rPr>
            <a:t>29</a:t>
          </a:r>
          <a:r>
            <a:rPr kumimoji="1" lang="ja-JP" altLang="ja-JP" sz="900" b="0" i="0" baseline="0">
              <a:solidFill>
                <a:schemeClr val="dk1"/>
              </a:solidFill>
              <a:effectLst/>
              <a:latin typeface="+mn-ea"/>
              <a:ea typeface="+mn-ea"/>
              <a:cs typeface="+mn-cs"/>
            </a:rPr>
            <a:t>年度に小学校建設事業等大型プロジェクトに対応するため取り崩しを行ったが、平成</a:t>
          </a:r>
          <a:r>
            <a:rPr kumimoji="1" lang="en-US" altLang="ja-JP" sz="900" b="0" i="0" baseline="0">
              <a:solidFill>
                <a:schemeClr val="dk1"/>
              </a:solidFill>
              <a:effectLst/>
              <a:latin typeface="+mn-ea"/>
              <a:ea typeface="+mn-ea"/>
              <a:cs typeface="+mn-cs"/>
            </a:rPr>
            <a:t>30</a:t>
          </a:r>
          <a:r>
            <a:rPr kumimoji="1" lang="ja-JP" altLang="ja-JP" sz="900" b="0" i="0" baseline="0">
              <a:solidFill>
                <a:schemeClr val="dk1"/>
              </a:solidFill>
              <a:effectLst/>
              <a:latin typeface="+mn-ea"/>
              <a:ea typeface="+mn-ea"/>
              <a:cs typeface="+mn-cs"/>
            </a:rPr>
            <a:t>年度以降は大型事業のピークを過ぎたため再び積み立てを行っており、</a:t>
          </a:r>
          <a:r>
            <a:rPr kumimoji="1" lang="ja-JP" altLang="en-US" sz="900" b="0" i="0" baseline="0">
              <a:solidFill>
                <a:schemeClr val="dk1"/>
              </a:solidFill>
              <a:effectLst/>
              <a:latin typeface="+mn-ea"/>
              <a:ea typeface="+mn-ea"/>
              <a:cs typeface="+mn-cs"/>
            </a:rPr>
            <a:t>現在</a:t>
          </a:r>
          <a:r>
            <a:rPr kumimoji="1" lang="ja-JP" altLang="ja-JP" sz="900" b="0" i="0" baseline="0">
              <a:solidFill>
                <a:schemeClr val="dk1"/>
              </a:solidFill>
              <a:effectLst/>
              <a:latin typeface="+mn-ea"/>
              <a:ea typeface="+mn-ea"/>
              <a:cs typeface="+mn-cs"/>
            </a:rPr>
            <a:t>一定の水準を保っている。</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＜実質収支額＞</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適切な執行に努めることで、</a:t>
          </a:r>
          <a:r>
            <a:rPr kumimoji="1" lang="en-US" altLang="ja-JP" sz="900" b="0" i="0" baseline="0">
              <a:solidFill>
                <a:schemeClr val="dk1"/>
              </a:solidFill>
              <a:effectLst/>
              <a:latin typeface="+mn-ea"/>
              <a:ea typeface="+mn-ea"/>
              <a:cs typeface="+mn-cs"/>
            </a:rPr>
            <a:t>5</a:t>
          </a:r>
          <a:r>
            <a:rPr kumimoji="1" lang="ja-JP" altLang="ja-JP" sz="900" b="0" i="0" baseline="0">
              <a:solidFill>
                <a:schemeClr val="dk1"/>
              </a:solidFill>
              <a:effectLst/>
              <a:latin typeface="+mn-ea"/>
              <a:ea typeface="+mn-ea"/>
              <a:cs typeface="+mn-cs"/>
            </a:rPr>
            <a:t>～</a:t>
          </a:r>
          <a:r>
            <a:rPr kumimoji="1" lang="en-US" altLang="ja-JP" sz="900" b="0" i="0" baseline="0">
              <a:solidFill>
                <a:schemeClr val="dk1"/>
              </a:solidFill>
              <a:effectLst/>
              <a:latin typeface="+mn-ea"/>
              <a:ea typeface="+mn-ea"/>
              <a:cs typeface="+mn-cs"/>
            </a:rPr>
            <a:t>7</a:t>
          </a:r>
          <a:r>
            <a:rPr kumimoji="1" lang="ja-JP" altLang="ja-JP" sz="900" b="0" i="0" baseline="0">
              <a:solidFill>
                <a:schemeClr val="dk1"/>
              </a:solidFill>
              <a:effectLst/>
              <a:latin typeface="+mn-ea"/>
              <a:ea typeface="+mn-ea"/>
              <a:cs typeface="+mn-cs"/>
            </a:rPr>
            <a:t>％台の実質黒字を維持している。</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＜実質単年度収支＞</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a:t>
          </a:r>
          <a:r>
            <a:rPr kumimoji="1" lang="ja-JP" altLang="en-US" sz="900" b="0" i="0" baseline="0">
              <a:solidFill>
                <a:schemeClr val="dk1"/>
              </a:solidFill>
              <a:effectLst/>
              <a:latin typeface="+mn-ea"/>
              <a:ea typeface="+mn-ea"/>
              <a:cs typeface="+mn-cs"/>
            </a:rPr>
            <a:t>令和５年度は、</a:t>
          </a:r>
          <a:r>
            <a:rPr kumimoji="1" lang="ja-JP" altLang="ja-JP" sz="900" b="0" i="0" baseline="0">
              <a:solidFill>
                <a:schemeClr val="dk1"/>
              </a:solidFill>
              <a:effectLst/>
              <a:latin typeface="+mn-ea"/>
              <a:ea typeface="+mn-ea"/>
              <a:cs typeface="+mn-cs"/>
            </a:rPr>
            <a:t>地方交付税の減や人事院勧告による人件費の増等により、財政調整基金の取崩が増えたことにより赤字</a:t>
          </a:r>
          <a:r>
            <a:rPr kumimoji="1" lang="ja-JP" altLang="en-US" sz="900" b="0" i="0" baseline="0">
              <a:solidFill>
                <a:schemeClr val="dk1"/>
              </a:solidFill>
              <a:effectLst/>
              <a:latin typeface="+mn-ea"/>
              <a:ea typeface="+mn-ea"/>
              <a:cs typeface="+mn-cs"/>
            </a:rPr>
            <a:t>となったが、令和６年度は、ふるさと納税寄附金の増や普通交付税の追加交付等により積立額が増加し、再び黒字に転じた。</a:t>
          </a:r>
          <a:endParaRPr lang="ja-JP" altLang="ja-JP" sz="9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福井県小浜市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mn-lt"/>
              <a:ea typeface="+mn-ea"/>
              <a:cs typeface="+mn-cs"/>
            </a:rPr>
            <a:t>全会計とも</a:t>
          </a:r>
          <a:r>
            <a:rPr kumimoji="1" lang="ja-JP" altLang="en-US" sz="1200" b="0" i="0" baseline="0">
              <a:solidFill>
                <a:schemeClr val="dk1"/>
              </a:solidFill>
              <a:effectLst/>
              <a:latin typeface="+mn-lt"/>
              <a:ea typeface="+mn-ea"/>
              <a:cs typeface="+mn-cs"/>
            </a:rPr>
            <a:t>赤字が発生しておらず健全な状態を</a:t>
          </a:r>
          <a:r>
            <a:rPr kumimoji="1" lang="ja-JP" altLang="ja-JP" sz="1200" b="0" i="0" baseline="0">
              <a:solidFill>
                <a:schemeClr val="dk1"/>
              </a:solidFill>
              <a:effectLst/>
              <a:latin typeface="+mn-lt"/>
              <a:ea typeface="+mn-ea"/>
              <a:cs typeface="+mn-cs"/>
            </a:rPr>
            <a:t>維持している。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＜水道会計＞</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投資的経費を抑制することで、</a:t>
          </a:r>
          <a:r>
            <a:rPr kumimoji="1" lang="en-US" altLang="ja-JP" sz="1200" b="0" i="0" baseline="0">
              <a:solidFill>
                <a:schemeClr val="dk1"/>
              </a:solidFill>
              <a:effectLst/>
              <a:latin typeface="+mn-lt"/>
              <a:ea typeface="+mn-ea"/>
              <a:cs typeface="+mn-cs"/>
            </a:rPr>
            <a:t>8</a:t>
          </a:r>
          <a:r>
            <a:rPr kumimoji="1" lang="ja-JP" altLang="ja-JP" sz="1200" b="0" i="0" baseline="0">
              <a:solidFill>
                <a:schemeClr val="dk1"/>
              </a:solidFill>
              <a:effectLst/>
              <a:latin typeface="+mn-lt"/>
              <a:ea typeface="+mn-ea"/>
              <a:cs typeface="+mn-cs"/>
            </a:rPr>
            <a:t>％台の黒字で推移している。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＜一般会計＞</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適切な執行に努めることで、</a:t>
          </a:r>
          <a:r>
            <a:rPr kumimoji="1" lang="en-US" altLang="ja-JP" sz="1200" b="0" i="0" baseline="0">
              <a:solidFill>
                <a:schemeClr val="dk1"/>
              </a:solidFill>
              <a:effectLst/>
              <a:latin typeface="+mn-lt"/>
              <a:ea typeface="+mn-ea"/>
              <a:cs typeface="+mn-cs"/>
            </a:rPr>
            <a:t>6</a:t>
          </a:r>
          <a:r>
            <a:rPr kumimoji="1" lang="ja-JP" altLang="ja-JP" sz="1200" b="0" i="0" baseline="0">
              <a:solidFill>
                <a:schemeClr val="dk1"/>
              </a:solidFill>
              <a:effectLst/>
              <a:latin typeface="+mn-lt"/>
              <a:ea typeface="+mn-ea"/>
              <a:cs typeface="+mn-cs"/>
            </a:rPr>
            <a:t>～</a:t>
          </a:r>
          <a:r>
            <a:rPr kumimoji="1" lang="en-US" altLang="ja-JP" sz="1200" b="0" i="0" baseline="0">
              <a:solidFill>
                <a:schemeClr val="dk1"/>
              </a:solidFill>
              <a:effectLst/>
              <a:latin typeface="+mn-lt"/>
              <a:ea typeface="+mn-ea"/>
              <a:cs typeface="+mn-cs"/>
            </a:rPr>
            <a:t>7</a:t>
          </a:r>
          <a:r>
            <a:rPr kumimoji="1" lang="ja-JP" altLang="ja-JP" sz="1200" b="0" i="0" baseline="0">
              <a:solidFill>
                <a:schemeClr val="dk1"/>
              </a:solidFill>
              <a:effectLst/>
              <a:latin typeface="+mn-lt"/>
              <a:ea typeface="+mn-ea"/>
              <a:cs typeface="+mn-cs"/>
            </a:rPr>
            <a:t>％台の黒字で推移している。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＜下水道事業会計＞</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料金収入</a:t>
          </a:r>
          <a:r>
            <a:rPr kumimoji="1" lang="ja-JP" altLang="en-US" sz="1200" b="0" i="0" baseline="0">
              <a:solidFill>
                <a:schemeClr val="dk1"/>
              </a:solidFill>
              <a:effectLst/>
              <a:latin typeface="+mn-lt"/>
              <a:ea typeface="+mn-ea"/>
              <a:cs typeface="+mn-cs"/>
            </a:rPr>
            <a:t>が</a:t>
          </a:r>
          <a:r>
            <a:rPr kumimoji="1" lang="ja-JP" altLang="ja-JP" sz="1200" b="0" i="0" baseline="0">
              <a:solidFill>
                <a:schemeClr val="dk1"/>
              </a:solidFill>
              <a:effectLst/>
              <a:latin typeface="+mn-lt"/>
              <a:ea typeface="+mn-ea"/>
              <a:cs typeface="+mn-cs"/>
            </a:rPr>
            <a:t>伸び悩</a:t>
          </a:r>
          <a:r>
            <a:rPr kumimoji="1" lang="ja-JP" altLang="en-US" sz="1200" b="0" i="0" baseline="0">
              <a:solidFill>
                <a:schemeClr val="dk1"/>
              </a:solidFill>
              <a:effectLst/>
              <a:latin typeface="+mn-lt"/>
              <a:ea typeface="+mn-ea"/>
              <a:cs typeface="+mn-cs"/>
            </a:rPr>
            <a:t>む中</a:t>
          </a:r>
          <a:r>
            <a:rPr kumimoji="1" lang="ja-JP" altLang="ja-JP" sz="1200" b="0" i="0" baseline="0">
              <a:solidFill>
                <a:schemeClr val="dk1"/>
              </a:solidFill>
              <a:effectLst/>
              <a:latin typeface="+mn-lt"/>
              <a:ea typeface="+mn-ea"/>
              <a:cs typeface="+mn-cs"/>
            </a:rPr>
            <a:t>、一般会計からの繰入を増やすことで黒字を維持して</a:t>
          </a:r>
          <a:r>
            <a:rPr kumimoji="1" lang="ja-JP" altLang="en-US" sz="1200" b="0" i="0" baseline="0">
              <a:solidFill>
                <a:schemeClr val="dk1"/>
              </a:solidFill>
              <a:effectLst/>
              <a:latin typeface="+mn-lt"/>
              <a:ea typeface="+mn-ea"/>
              <a:cs typeface="+mn-cs"/>
            </a:rPr>
            <a:t>おり、令和６年度は農業集落排水事業・漁業集落環境整備事業が下水道事業会計に統合されたことで、黒字額が増加した。</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＜介護保険事業特別会計＞</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a:t>
          </a:r>
          <a:r>
            <a:rPr kumimoji="1" lang="en-US" altLang="ja-JP" sz="1200" b="0" i="0" baseline="0">
              <a:solidFill>
                <a:schemeClr val="dk1"/>
              </a:solidFill>
              <a:effectLst/>
              <a:latin typeface="+mn-lt"/>
              <a:ea typeface="+mn-ea"/>
              <a:cs typeface="+mn-cs"/>
            </a:rPr>
            <a:t>3</a:t>
          </a:r>
          <a:r>
            <a:rPr kumimoji="1" lang="ja-JP" altLang="ja-JP" sz="1200" b="0" i="0" baseline="0">
              <a:solidFill>
                <a:schemeClr val="dk1"/>
              </a:solidFill>
              <a:effectLst/>
              <a:latin typeface="+mn-lt"/>
              <a:ea typeface="+mn-ea"/>
              <a:cs typeface="+mn-cs"/>
            </a:rPr>
            <a:t>年に一度の保険料見直しや基金の取り崩し等により、</a:t>
          </a:r>
          <a:r>
            <a:rPr kumimoji="1" lang="en-US" altLang="ja-JP" sz="1200" b="0" i="0" baseline="0">
              <a:solidFill>
                <a:schemeClr val="dk1"/>
              </a:solidFill>
              <a:effectLst/>
              <a:latin typeface="+mn-lt"/>
              <a:ea typeface="+mn-ea"/>
              <a:cs typeface="+mn-cs"/>
            </a:rPr>
            <a:t>1</a:t>
          </a:r>
          <a:r>
            <a:rPr kumimoji="1" lang="ja-JP" altLang="ja-JP" sz="1200" b="0" i="0" baseline="0">
              <a:solidFill>
                <a:schemeClr val="dk1"/>
              </a:solidFill>
              <a:effectLst/>
              <a:latin typeface="+mn-lt"/>
              <a:ea typeface="+mn-ea"/>
              <a:cs typeface="+mn-cs"/>
            </a:rPr>
            <a:t>％前後の黒字で推移している。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＜国民健康保険事業特別会計＞</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適切な執行に努めることで、黒字を維持している。</a:t>
          </a:r>
        </a:p>
        <a:p>
          <a:pPr eaLnBrk="1" fontAlgn="auto" latinLnBrk="0" hangingPunct="1"/>
          <a:r>
            <a:rPr kumimoji="1" lang="ja-JP"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産業団地整備事業</a:t>
          </a:r>
          <a:r>
            <a:rPr kumimoji="1" lang="ja-JP" altLang="ja-JP" sz="1200" b="0" i="0" baseline="0">
              <a:solidFill>
                <a:schemeClr val="dk1"/>
              </a:solidFill>
              <a:effectLst/>
              <a:latin typeface="+mn-lt"/>
              <a:ea typeface="+mn-ea"/>
              <a:cs typeface="+mn-cs"/>
            </a:rPr>
            <a:t>特別会計＞</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令和６年度はの歳出はすべて一般会計からの繰入により賄っており、赤字は発生していない。</a:t>
          </a:r>
          <a:endParaRPr kumimoji="1" lang="en-US" altLang="ja-JP" sz="1200" b="0" i="0" baseline="0">
            <a:solidFill>
              <a:schemeClr val="dk1"/>
            </a:solidFill>
            <a:effectLst/>
            <a:latin typeface="+mn-lt"/>
            <a:ea typeface="+mn-ea"/>
            <a:cs typeface="+mn-cs"/>
          </a:endParaRPr>
        </a:p>
        <a:p>
          <a:pPr eaLnBrk="1" fontAlgn="auto" latinLnBrk="0" hangingPunct="1"/>
          <a:endParaRPr kumimoji="1" lang="ja-JP" altLang="ja-JP" sz="1100" b="0" i="0" baseline="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8" customWidth="1"/>
    <col min="12" max="12" width="2.19921875" style="168" customWidth="1"/>
    <col min="13" max="17" width="2.46484375" style="168" customWidth="1"/>
    <col min="18" max="119" width="2.1328125" style="168" customWidth="1"/>
    <col min="120" max="16384" width="0" style="168" hidden="1"/>
  </cols>
  <sheetData>
    <row r="1" spans="1:119" ht="33" customHeight="1" x14ac:dyDescent="0.2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3.25" thickBot="1" x14ac:dyDescent="0.3">
      <c r="B2" s="170" t="s">
        <v>77</v>
      </c>
      <c r="C2" s="170"/>
      <c r="D2" s="171"/>
    </row>
    <row r="3" spans="1:119" ht="18.75" customHeight="1" thickBot="1" x14ac:dyDescent="0.3">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18246246</v>
      </c>
      <c r="BO4" s="371"/>
      <c r="BP4" s="371"/>
      <c r="BQ4" s="371"/>
      <c r="BR4" s="371"/>
      <c r="BS4" s="371"/>
      <c r="BT4" s="371"/>
      <c r="BU4" s="372"/>
      <c r="BV4" s="370">
        <v>17788340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6.5</v>
      </c>
      <c r="CU4" s="377"/>
      <c r="CV4" s="377"/>
      <c r="CW4" s="377"/>
      <c r="CX4" s="377"/>
      <c r="CY4" s="377"/>
      <c r="CZ4" s="377"/>
      <c r="DA4" s="378"/>
      <c r="DB4" s="376">
        <v>6.1</v>
      </c>
      <c r="DC4" s="377"/>
      <c r="DD4" s="377"/>
      <c r="DE4" s="377"/>
      <c r="DF4" s="377"/>
      <c r="DG4" s="377"/>
      <c r="DH4" s="377"/>
      <c r="DI4" s="378"/>
    </row>
    <row r="5" spans="1:119" ht="18.75" customHeight="1" x14ac:dyDescent="0.2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17583693</v>
      </c>
      <c r="BO5" s="408"/>
      <c r="BP5" s="408"/>
      <c r="BQ5" s="408"/>
      <c r="BR5" s="408"/>
      <c r="BS5" s="408"/>
      <c r="BT5" s="408"/>
      <c r="BU5" s="409"/>
      <c r="BV5" s="407">
        <v>17179642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99.5</v>
      </c>
      <c r="CU5" s="405"/>
      <c r="CV5" s="405"/>
      <c r="CW5" s="405"/>
      <c r="CX5" s="405"/>
      <c r="CY5" s="405"/>
      <c r="CZ5" s="405"/>
      <c r="DA5" s="406"/>
      <c r="DB5" s="404">
        <v>98.9</v>
      </c>
      <c r="DC5" s="405"/>
      <c r="DD5" s="405"/>
      <c r="DE5" s="405"/>
      <c r="DF5" s="405"/>
      <c r="DG5" s="405"/>
      <c r="DH5" s="405"/>
      <c r="DI5" s="406"/>
    </row>
    <row r="6" spans="1:119" ht="18.75" customHeight="1" x14ac:dyDescent="0.2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662553</v>
      </c>
      <c r="BO6" s="408"/>
      <c r="BP6" s="408"/>
      <c r="BQ6" s="408"/>
      <c r="BR6" s="408"/>
      <c r="BS6" s="408"/>
      <c r="BT6" s="408"/>
      <c r="BU6" s="409"/>
      <c r="BV6" s="407">
        <v>608698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99.8</v>
      </c>
      <c r="CU6" s="445"/>
      <c r="CV6" s="445"/>
      <c r="CW6" s="445"/>
      <c r="CX6" s="445"/>
      <c r="CY6" s="445"/>
      <c r="CZ6" s="445"/>
      <c r="DA6" s="446"/>
      <c r="DB6" s="444">
        <v>99.5</v>
      </c>
      <c r="DC6" s="445"/>
      <c r="DD6" s="445"/>
      <c r="DE6" s="445"/>
      <c r="DF6" s="445"/>
      <c r="DG6" s="445"/>
      <c r="DH6" s="445"/>
      <c r="DI6" s="446"/>
    </row>
    <row r="7" spans="1:119" ht="18.75" customHeight="1" x14ac:dyDescent="0.2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38918</v>
      </c>
      <c r="BO7" s="408"/>
      <c r="BP7" s="408"/>
      <c r="BQ7" s="408"/>
      <c r="BR7" s="408"/>
      <c r="BS7" s="408"/>
      <c r="BT7" s="408"/>
      <c r="BU7" s="409"/>
      <c r="BV7" s="407">
        <v>41785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9536970</v>
      </c>
      <c r="CU7" s="408"/>
      <c r="CV7" s="408"/>
      <c r="CW7" s="408"/>
      <c r="CX7" s="408"/>
      <c r="CY7" s="408"/>
      <c r="CZ7" s="408"/>
      <c r="DA7" s="409"/>
      <c r="DB7" s="407">
        <v>9363428</v>
      </c>
      <c r="DC7" s="408"/>
      <c r="DD7" s="408"/>
      <c r="DE7" s="408"/>
      <c r="DF7" s="408"/>
      <c r="DG7" s="408"/>
      <c r="DH7" s="408"/>
      <c r="DI7" s="409"/>
    </row>
    <row r="8" spans="1:119" ht="18.75" customHeight="1" thickBot="1" x14ac:dyDescent="0.3">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623635</v>
      </c>
      <c r="BO8" s="408"/>
      <c r="BP8" s="408"/>
      <c r="BQ8" s="408"/>
      <c r="BR8" s="408"/>
      <c r="BS8" s="408"/>
      <c r="BT8" s="408"/>
      <c r="BU8" s="409"/>
      <c r="BV8" s="407">
        <v>566913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0.44</v>
      </c>
      <c r="CU8" s="448"/>
      <c r="CV8" s="448"/>
      <c r="CW8" s="448"/>
      <c r="CX8" s="448"/>
      <c r="CY8" s="448"/>
      <c r="CZ8" s="448"/>
      <c r="DA8" s="449"/>
      <c r="DB8" s="447">
        <v>0.42</v>
      </c>
      <c r="DC8" s="448"/>
      <c r="DD8" s="448"/>
      <c r="DE8" s="448"/>
      <c r="DF8" s="448"/>
      <c r="DG8" s="448"/>
      <c r="DH8" s="448"/>
      <c r="DI8" s="449"/>
    </row>
    <row r="9" spans="1:119" ht="18.75" customHeight="1" thickBot="1" x14ac:dyDescent="0.3">
      <c r="A9" s="169"/>
      <c r="B9" s="401" t="s">
        <v>107</v>
      </c>
      <c r="C9" s="402"/>
      <c r="D9" s="402"/>
      <c r="E9" s="402"/>
      <c r="F9" s="402"/>
      <c r="G9" s="402"/>
      <c r="H9" s="402"/>
      <c r="I9" s="402"/>
      <c r="J9" s="402"/>
      <c r="K9" s="450"/>
      <c r="L9" s="451" t="s">
        <v>108</v>
      </c>
      <c r="M9" s="452"/>
      <c r="N9" s="452"/>
      <c r="O9" s="452"/>
      <c r="P9" s="452"/>
      <c r="Q9" s="453"/>
      <c r="R9" s="454">
        <v>28991</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56722</v>
      </c>
      <c r="BO9" s="408"/>
      <c r="BP9" s="408"/>
      <c r="BQ9" s="408"/>
      <c r="BR9" s="408"/>
      <c r="BS9" s="408"/>
      <c r="BT9" s="408"/>
      <c r="BU9" s="409"/>
      <c r="BV9" s="407">
        <v>-58438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11.1</v>
      </c>
      <c r="CU9" s="405"/>
      <c r="CV9" s="405"/>
      <c r="CW9" s="405"/>
      <c r="CX9" s="405"/>
      <c r="CY9" s="405"/>
      <c r="CZ9" s="405"/>
      <c r="DA9" s="406"/>
      <c r="DB9" s="404">
        <v>11.9</v>
      </c>
      <c r="DC9" s="405"/>
      <c r="DD9" s="405"/>
      <c r="DE9" s="405"/>
      <c r="DF9" s="405"/>
      <c r="DG9" s="405"/>
      <c r="DH9" s="405"/>
      <c r="DI9" s="406"/>
    </row>
    <row r="10" spans="1:119" ht="18.75" customHeight="1" thickBot="1" x14ac:dyDescent="0.3">
      <c r="A10" s="169"/>
      <c r="B10" s="401"/>
      <c r="C10" s="402"/>
      <c r="D10" s="402"/>
      <c r="E10" s="402"/>
      <c r="F10" s="402"/>
      <c r="G10" s="402"/>
      <c r="H10" s="402"/>
      <c r="I10" s="402"/>
      <c r="J10" s="402"/>
      <c r="K10" s="450"/>
      <c r="L10" s="457" t="s">
        <v>113</v>
      </c>
      <c r="M10" s="437"/>
      <c r="N10" s="437"/>
      <c r="O10" s="437"/>
      <c r="P10" s="437"/>
      <c r="Q10" s="438"/>
      <c r="R10" s="458">
        <v>29670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627506</v>
      </c>
      <c r="BO10" s="408"/>
      <c r="BP10" s="408"/>
      <c r="BQ10" s="408"/>
      <c r="BR10" s="408"/>
      <c r="BS10" s="408"/>
      <c r="BT10" s="408"/>
      <c r="BU10" s="409"/>
      <c r="BV10" s="407">
        <v>345043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3">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5">
      <c r="A12" s="169"/>
      <c r="B12" s="467" t="s">
        <v>123</v>
      </c>
      <c r="C12" s="468"/>
      <c r="D12" s="468"/>
      <c r="E12" s="468"/>
      <c r="F12" s="468"/>
      <c r="G12" s="468"/>
      <c r="H12" s="468"/>
      <c r="I12" s="468"/>
      <c r="J12" s="468"/>
      <c r="K12" s="469"/>
      <c r="L12" s="476" t="s">
        <v>124</v>
      </c>
      <c r="M12" s="477"/>
      <c r="N12" s="477"/>
      <c r="O12" s="477"/>
      <c r="P12" s="477"/>
      <c r="Q12" s="478"/>
      <c r="R12" s="479">
        <v>27644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104</v>
      </c>
      <c r="AV12" s="440"/>
      <c r="AW12" s="440"/>
      <c r="AX12" s="440"/>
      <c r="AY12" s="441" t="s">
        <v>128</v>
      </c>
      <c r="AZ12" s="442"/>
      <c r="BA12" s="442"/>
      <c r="BB12" s="442"/>
      <c r="BC12" s="442"/>
      <c r="BD12" s="442"/>
      <c r="BE12" s="442"/>
      <c r="BF12" s="442"/>
      <c r="BG12" s="442"/>
      <c r="BH12" s="442"/>
      <c r="BI12" s="442"/>
      <c r="BJ12" s="442"/>
      <c r="BK12" s="442"/>
      <c r="BL12" s="442"/>
      <c r="BM12" s="443"/>
      <c r="BN12" s="407">
        <v>529977</v>
      </c>
      <c r="BO12" s="408"/>
      <c r="BP12" s="408"/>
      <c r="BQ12" s="408"/>
      <c r="BR12" s="408"/>
      <c r="BS12" s="408"/>
      <c r="BT12" s="408"/>
      <c r="BU12" s="409"/>
      <c r="BV12" s="407">
        <v>293425</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5">
      <c r="A13" s="169"/>
      <c r="B13" s="470"/>
      <c r="C13" s="471"/>
      <c r="D13" s="471"/>
      <c r="E13" s="471"/>
      <c r="F13" s="471"/>
      <c r="G13" s="471"/>
      <c r="H13" s="471"/>
      <c r="I13" s="471"/>
      <c r="J13" s="471"/>
      <c r="K13" s="472"/>
      <c r="L13" s="178"/>
      <c r="M13" s="498" t="s">
        <v>130</v>
      </c>
      <c r="N13" s="499"/>
      <c r="O13" s="499"/>
      <c r="P13" s="499"/>
      <c r="Q13" s="500"/>
      <c r="R13" s="491">
        <v>27131</v>
      </c>
      <c r="S13" s="492"/>
      <c r="T13" s="492"/>
      <c r="U13" s="492"/>
      <c r="V13" s="493"/>
      <c r="W13" s="423" t="s">
        <v>131</v>
      </c>
      <c r="X13" s="424"/>
      <c r="Y13" s="424"/>
      <c r="Z13" s="424"/>
      <c r="AA13" s="424"/>
      <c r="AB13" s="414"/>
      <c r="AC13" s="458">
        <v>567</v>
      </c>
      <c r="AD13" s="459"/>
      <c r="AE13" s="459"/>
      <c r="AF13" s="459"/>
      <c r="AG13" s="501"/>
      <c r="AH13" s="458">
        <v>637</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154251</v>
      </c>
      <c r="BO13" s="408"/>
      <c r="BP13" s="408"/>
      <c r="BQ13" s="408"/>
      <c r="BR13" s="408"/>
      <c r="BS13" s="408"/>
      <c r="BT13" s="408"/>
      <c r="BU13" s="409"/>
      <c r="BV13" s="407">
        <v>-6820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11.7</v>
      </c>
      <c r="CU13" s="405"/>
      <c r="CV13" s="405"/>
      <c r="CW13" s="405"/>
      <c r="CX13" s="405"/>
      <c r="CY13" s="405"/>
      <c r="CZ13" s="405"/>
      <c r="DA13" s="406"/>
      <c r="DB13" s="404">
        <v>11.3</v>
      </c>
      <c r="DC13" s="405"/>
      <c r="DD13" s="405"/>
      <c r="DE13" s="405"/>
      <c r="DF13" s="405"/>
      <c r="DG13" s="405"/>
      <c r="DH13" s="405"/>
      <c r="DI13" s="406"/>
    </row>
    <row r="14" spans="1:119" ht="18.75" customHeight="1" thickBot="1" x14ac:dyDescent="0.3">
      <c r="A14" s="169"/>
      <c r="B14" s="470"/>
      <c r="C14" s="471"/>
      <c r="D14" s="471"/>
      <c r="E14" s="471"/>
      <c r="F14" s="471"/>
      <c r="G14" s="471"/>
      <c r="H14" s="471"/>
      <c r="I14" s="471"/>
      <c r="J14" s="471"/>
      <c r="K14" s="472"/>
      <c r="L14" s="488" t="s">
        <v>135</v>
      </c>
      <c r="M14" s="489"/>
      <c r="N14" s="489"/>
      <c r="O14" s="489"/>
      <c r="P14" s="489"/>
      <c r="Q14" s="490"/>
      <c r="R14" s="491">
        <v>27974</v>
      </c>
      <c r="S14" s="492"/>
      <c r="T14" s="492"/>
      <c r="U14" s="492"/>
      <c r="V14" s="493"/>
      <c r="W14" s="397"/>
      <c r="X14" s="398"/>
      <c r="Y14" s="398"/>
      <c r="Z14" s="398"/>
      <c r="AA14" s="398"/>
      <c r="AB14" s="387"/>
      <c r="AC14" s="494">
        <v>4.0999999999999996</v>
      </c>
      <c r="AD14" s="495"/>
      <c r="AE14" s="495"/>
      <c r="AF14" s="495"/>
      <c r="AG14" s="496"/>
      <c r="AH14" s="494">
        <v>4.2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79.5</v>
      </c>
      <c r="CU14" s="506"/>
      <c r="CV14" s="506"/>
      <c r="CW14" s="506"/>
      <c r="CX14" s="506"/>
      <c r="CY14" s="506"/>
      <c r="CZ14" s="506"/>
      <c r="DA14" s="507"/>
      <c r="DB14" s="505">
        <v>94</v>
      </c>
      <c r="DC14" s="506"/>
      <c r="DD14" s="506"/>
      <c r="DE14" s="506"/>
      <c r="DF14" s="506"/>
      <c r="DG14" s="506"/>
      <c r="DH14" s="506"/>
      <c r="DI14" s="507"/>
    </row>
    <row r="15" spans="1:119" ht="18.75" customHeight="1" x14ac:dyDescent="0.25">
      <c r="A15" s="169"/>
      <c r="B15" s="470"/>
      <c r="C15" s="471"/>
      <c r="D15" s="471"/>
      <c r="E15" s="471"/>
      <c r="F15" s="471"/>
      <c r="G15" s="471"/>
      <c r="H15" s="471"/>
      <c r="I15" s="471"/>
      <c r="J15" s="471"/>
      <c r="K15" s="472"/>
      <c r="L15" s="178"/>
      <c r="M15" s="498" t="s">
        <v>130</v>
      </c>
      <c r="N15" s="499"/>
      <c r="O15" s="499"/>
      <c r="P15" s="499"/>
      <c r="Q15" s="500"/>
      <c r="R15" s="491">
        <v>27512</v>
      </c>
      <c r="S15" s="492"/>
      <c r="T15" s="492"/>
      <c r="U15" s="492"/>
      <c r="V15" s="493"/>
      <c r="W15" s="423" t="s">
        <v>137</v>
      </c>
      <c r="X15" s="424"/>
      <c r="Y15" s="424"/>
      <c r="Z15" s="424"/>
      <c r="AA15" s="424"/>
      <c r="AB15" s="414"/>
      <c r="AC15" s="458">
        <v>3786</v>
      </c>
      <c r="AD15" s="459"/>
      <c r="AE15" s="459"/>
      <c r="AF15" s="459"/>
      <c r="AG15" s="501"/>
      <c r="AH15" s="458">
        <v>4332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3730969</v>
      </c>
      <c r="BO15" s="371"/>
      <c r="BP15" s="371"/>
      <c r="BQ15" s="371"/>
      <c r="BR15" s="371"/>
      <c r="BS15" s="371"/>
      <c r="BT15" s="371"/>
      <c r="BU15" s="372"/>
      <c r="BV15" s="370">
        <v>3677842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27.3</v>
      </c>
      <c r="AD16" s="495"/>
      <c r="AE16" s="495"/>
      <c r="AF16" s="495"/>
      <c r="AG16" s="496"/>
      <c r="AH16" s="494">
        <v>28.6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8556924</v>
      </c>
      <c r="BO16" s="408"/>
      <c r="BP16" s="408"/>
      <c r="BQ16" s="408"/>
      <c r="BR16" s="408"/>
      <c r="BS16" s="408"/>
      <c r="BT16" s="408"/>
      <c r="BU16" s="409"/>
      <c r="BV16" s="407">
        <v>8381259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3">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9494</v>
      </c>
      <c r="AD17" s="459"/>
      <c r="AE17" s="459"/>
      <c r="AF17" s="459"/>
      <c r="AG17" s="501"/>
      <c r="AH17" s="458">
        <v>10174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4669735</v>
      </c>
      <c r="BO17" s="408"/>
      <c r="BP17" s="408"/>
      <c r="BQ17" s="408"/>
      <c r="BR17" s="408"/>
      <c r="BS17" s="408"/>
      <c r="BT17" s="408"/>
      <c r="BU17" s="409"/>
      <c r="BV17" s="407">
        <v>4607354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3">
      <c r="A18" s="169"/>
      <c r="B18" s="529" t="s">
        <v>147</v>
      </c>
      <c r="C18" s="450"/>
      <c r="D18" s="450"/>
      <c r="E18" s="530"/>
      <c r="F18" s="530"/>
      <c r="G18" s="530"/>
      <c r="H18" s="530"/>
      <c r="I18" s="530"/>
      <c r="J18" s="530"/>
      <c r="K18" s="530"/>
      <c r="L18" s="531">
        <v>233.11</v>
      </c>
      <c r="M18" s="531"/>
      <c r="N18" s="531"/>
      <c r="O18" s="531"/>
      <c r="P18" s="531"/>
      <c r="Q18" s="531"/>
      <c r="R18" s="532"/>
      <c r="S18" s="532"/>
      <c r="T18" s="532"/>
      <c r="U18" s="532"/>
      <c r="V18" s="533"/>
      <c r="W18" s="425"/>
      <c r="X18" s="426"/>
      <c r="Y18" s="426"/>
      <c r="Z18" s="426"/>
      <c r="AA18" s="426"/>
      <c r="AB18" s="417"/>
      <c r="AC18" s="534">
        <v>68.599999999999994</v>
      </c>
      <c r="AD18" s="535"/>
      <c r="AE18" s="535"/>
      <c r="AF18" s="535"/>
      <c r="AG18" s="536"/>
      <c r="AH18" s="534">
        <v>67.2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9720560</v>
      </c>
      <c r="BO18" s="408"/>
      <c r="BP18" s="408"/>
      <c r="BQ18" s="408"/>
      <c r="BR18" s="408"/>
      <c r="BS18" s="408"/>
      <c r="BT18" s="408"/>
      <c r="BU18" s="409"/>
      <c r="BV18" s="407">
        <v>9369060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3">
      <c r="A19" s="169"/>
      <c r="B19" s="529" t="s">
        <v>149</v>
      </c>
      <c r="C19" s="450"/>
      <c r="D19" s="450"/>
      <c r="E19" s="530"/>
      <c r="F19" s="530"/>
      <c r="G19" s="530"/>
      <c r="H19" s="530"/>
      <c r="I19" s="530"/>
      <c r="J19" s="530"/>
      <c r="K19" s="530"/>
      <c r="L19" s="538">
        <v>124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13310976</v>
      </c>
      <c r="BO19" s="408"/>
      <c r="BP19" s="408"/>
      <c r="BQ19" s="408"/>
      <c r="BR19" s="408"/>
      <c r="BS19" s="408"/>
      <c r="BT19" s="408"/>
      <c r="BU19" s="409"/>
      <c r="BV19" s="407">
        <v>12654382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3">
      <c r="A20" s="169"/>
      <c r="B20" s="529" t="s">
        <v>151</v>
      </c>
      <c r="C20" s="450"/>
      <c r="D20" s="450"/>
      <c r="E20" s="530"/>
      <c r="F20" s="530"/>
      <c r="G20" s="530"/>
      <c r="H20" s="530"/>
      <c r="I20" s="530"/>
      <c r="J20" s="530"/>
      <c r="K20" s="530"/>
      <c r="L20" s="538">
        <v>12082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3">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13661914</v>
      </c>
      <c r="BO22" s="371"/>
      <c r="BP22" s="371"/>
      <c r="BQ22" s="371"/>
      <c r="BR22" s="371"/>
      <c r="BS22" s="371"/>
      <c r="BT22" s="371"/>
      <c r="BU22" s="372"/>
      <c r="BV22" s="370">
        <v>14339297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12051743</v>
      </c>
      <c r="BO23" s="408"/>
      <c r="BP23" s="408"/>
      <c r="BQ23" s="408"/>
      <c r="BR23" s="408"/>
      <c r="BS23" s="408"/>
      <c r="BT23" s="408"/>
      <c r="BU23" s="409"/>
      <c r="BV23" s="407">
        <v>12779921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3">
      <c r="A24" s="169"/>
      <c r="B24" s="578"/>
      <c r="C24" s="554"/>
      <c r="D24" s="555"/>
      <c r="E24" s="457" t="s">
        <v>161</v>
      </c>
      <c r="F24" s="437"/>
      <c r="G24" s="437"/>
      <c r="H24" s="437"/>
      <c r="I24" s="437"/>
      <c r="J24" s="437"/>
      <c r="K24" s="438"/>
      <c r="L24" s="458">
        <v>1</v>
      </c>
      <c r="M24" s="459"/>
      <c r="N24" s="459"/>
      <c r="O24" s="459"/>
      <c r="P24" s="501"/>
      <c r="Q24" s="458">
        <v>8500</v>
      </c>
      <c r="R24" s="459"/>
      <c r="S24" s="459"/>
      <c r="T24" s="459"/>
      <c r="U24" s="459"/>
      <c r="V24" s="501"/>
      <c r="W24" s="553"/>
      <c r="X24" s="554"/>
      <c r="Y24" s="555"/>
      <c r="Z24" s="457" t="s">
        <v>162</v>
      </c>
      <c r="AA24" s="437"/>
      <c r="AB24" s="437"/>
      <c r="AC24" s="437"/>
      <c r="AD24" s="437"/>
      <c r="AE24" s="437"/>
      <c r="AF24" s="437"/>
      <c r="AG24" s="438"/>
      <c r="AH24" s="458">
        <v>259</v>
      </c>
      <c r="AI24" s="459"/>
      <c r="AJ24" s="459"/>
      <c r="AK24" s="459"/>
      <c r="AL24" s="501"/>
      <c r="AM24" s="458">
        <v>797461</v>
      </c>
      <c r="AN24" s="459"/>
      <c r="AO24" s="459"/>
      <c r="AP24" s="459"/>
      <c r="AQ24" s="459"/>
      <c r="AR24" s="501"/>
      <c r="AS24" s="458">
        <v>3079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9123088</v>
      </c>
      <c r="BO24" s="408"/>
      <c r="BP24" s="408"/>
      <c r="BQ24" s="408"/>
      <c r="BR24" s="408"/>
      <c r="BS24" s="408"/>
      <c r="BT24" s="408"/>
      <c r="BU24" s="409"/>
      <c r="BV24" s="407">
        <v>9349235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5">
      <c r="A25" s="169"/>
      <c r="B25" s="578"/>
      <c r="C25" s="554"/>
      <c r="D25" s="555"/>
      <c r="E25" s="457" t="s">
        <v>164</v>
      </c>
      <c r="F25" s="437"/>
      <c r="G25" s="437"/>
      <c r="H25" s="437"/>
      <c r="I25" s="437"/>
      <c r="J25" s="437"/>
      <c r="K25" s="438"/>
      <c r="L25" s="458">
        <v>1</v>
      </c>
      <c r="M25" s="459"/>
      <c r="N25" s="459"/>
      <c r="O25" s="459"/>
      <c r="P25" s="501"/>
      <c r="Q25" s="458">
        <v>7100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1222583</v>
      </c>
      <c r="BO25" s="371"/>
      <c r="BP25" s="371"/>
      <c r="BQ25" s="371"/>
      <c r="BR25" s="371"/>
      <c r="BS25" s="371"/>
      <c r="BT25" s="371"/>
      <c r="BU25" s="372"/>
      <c r="BV25" s="370">
        <v>1255863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5">
      <c r="A26" s="169"/>
      <c r="B26" s="578"/>
      <c r="C26" s="554"/>
      <c r="D26" s="555"/>
      <c r="E26" s="457" t="s">
        <v>167</v>
      </c>
      <c r="F26" s="437"/>
      <c r="G26" s="437"/>
      <c r="H26" s="437"/>
      <c r="I26" s="437"/>
      <c r="J26" s="437"/>
      <c r="K26" s="438"/>
      <c r="L26" s="458">
        <v>1</v>
      </c>
      <c r="M26" s="459"/>
      <c r="N26" s="459"/>
      <c r="O26" s="459"/>
      <c r="P26" s="501"/>
      <c r="Q26" s="458">
        <v>6300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3">
      <c r="A27" s="169"/>
      <c r="B27" s="578"/>
      <c r="C27" s="554"/>
      <c r="D27" s="555"/>
      <c r="E27" s="457" t="s">
        <v>171</v>
      </c>
      <c r="F27" s="437"/>
      <c r="G27" s="437"/>
      <c r="H27" s="437"/>
      <c r="I27" s="437"/>
      <c r="J27" s="437"/>
      <c r="K27" s="438"/>
      <c r="L27" s="458">
        <v>1</v>
      </c>
      <c r="M27" s="459"/>
      <c r="N27" s="459"/>
      <c r="O27" s="459"/>
      <c r="P27" s="501"/>
      <c r="Q27" s="458">
        <v>4400</v>
      </c>
      <c r="R27" s="459"/>
      <c r="S27" s="459"/>
      <c r="T27" s="459"/>
      <c r="U27" s="459"/>
      <c r="V27" s="501"/>
      <c r="W27" s="553"/>
      <c r="X27" s="554"/>
      <c r="Y27" s="555"/>
      <c r="Z27" s="457" t="s">
        <v>172</v>
      </c>
      <c r="AA27" s="437"/>
      <c r="AB27" s="437"/>
      <c r="AC27" s="437"/>
      <c r="AD27" s="437"/>
      <c r="AE27" s="437"/>
      <c r="AF27" s="437"/>
      <c r="AG27" s="438"/>
      <c r="AH27" s="458">
        <v>2</v>
      </c>
      <c r="AI27" s="459"/>
      <c r="AJ27" s="459"/>
      <c r="AK27" s="459"/>
      <c r="AL27" s="501"/>
      <c r="AM27" s="458" t="s">
        <v>169</v>
      </c>
      <c r="AN27" s="459"/>
      <c r="AO27" s="459"/>
      <c r="AP27" s="459"/>
      <c r="AQ27" s="459"/>
      <c r="AR27" s="501"/>
      <c r="AS27" s="458" t="s">
        <v>169</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418949</v>
      </c>
      <c r="BO27" s="527"/>
      <c r="BP27" s="527"/>
      <c r="BQ27" s="527"/>
      <c r="BR27" s="527"/>
      <c r="BS27" s="527"/>
      <c r="BT27" s="527"/>
      <c r="BU27" s="528"/>
      <c r="BV27" s="526">
        <v>418838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5">
      <c r="A28" s="169"/>
      <c r="B28" s="578"/>
      <c r="C28" s="554"/>
      <c r="D28" s="555"/>
      <c r="E28" s="457" t="s">
        <v>174</v>
      </c>
      <c r="F28" s="437"/>
      <c r="G28" s="437"/>
      <c r="H28" s="437"/>
      <c r="I28" s="437"/>
      <c r="J28" s="437"/>
      <c r="K28" s="438"/>
      <c r="L28" s="458">
        <v>1</v>
      </c>
      <c r="M28" s="459"/>
      <c r="N28" s="459"/>
      <c r="O28" s="459"/>
      <c r="P28" s="501"/>
      <c r="Q28" s="458">
        <v>3700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2431544</v>
      </c>
      <c r="BO28" s="371"/>
      <c r="BP28" s="371"/>
      <c r="BQ28" s="371"/>
      <c r="BR28" s="371"/>
      <c r="BS28" s="371"/>
      <c r="BT28" s="371"/>
      <c r="BU28" s="372"/>
      <c r="BV28" s="370">
        <v>2334015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5">
      <c r="A29" s="169"/>
      <c r="B29" s="578"/>
      <c r="C29" s="554"/>
      <c r="D29" s="555"/>
      <c r="E29" s="457" t="s">
        <v>177</v>
      </c>
      <c r="F29" s="437"/>
      <c r="G29" s="437"/>
      <c r="H29" s="437"/>
      <c r="I29" s="437"/>
      <c r="J29" s="437"/>
      <c r="K29" s="438"/>
      <c r="L29" s="458">
        <v>16</v>
      </c>
      <c r="M29" s="459"/>
      <c r="N29" s="459"/>
      <c r="O29" s="459"/>
      <c r="P29" s="501"/>
      <c r="Q29" s="458">
        <v>3500</v>
      </c>
      <c r="R29" s="459"/>
      <c r="S29" s="459"/>
      <c r="T29" s="459"/>
      <c r="U29" s="459"/>
      <c r="V29" s="501"/>
      <c r="W29" s="556"/>
      <c r="X29" s="557"/>
      <c r="Y29" s="558"/>
      <c r="Z29" s="457" t="s">
        <v>178</v>
      </c>
      <c r="AA29" s="437"/>
      <c r="AB29" s="437"/>
      <c r="AC29" s="437"/>
      <c r="AD29" s="437"/>
      <c r="AE29" s="437"/>
      <c r="AF29" s="437"/>
      <c r="AG29" s="438"/>
      <c r="AH29" s="458">
        <v>261</v>
      </c>
      <c r="AI29" s="459"/>
      <c r="AJ29" s="459"/>
      <c r="AK29" s="459"/>
      <c r="AL29" s="501"/>
      <c r="AM29" s="458">
        <v>803135</v>
      </c>
      <c r="AN29" s="459"/>
      <c r="AO29" s="459"/>
      <c r="AP29" s="459"/>
      <c r="AQ29" s="459"/>
      <c r="AR29" s="501"/>
      <c r="AS29" s="458">
        <v>3077</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1074530</v>
      </c>
      <c r="BO29" s="408"/>
      <c r="BP29" s="408"/>
      <c r="BQ29" s="408"/>
      <c r="BR29" s="408"/>
      <c r="BS29" s="408"/>
      <c r="BT29" s="408"/>
      <c r="BU29" s="409"/>
      <c r="BV29" s="407">
        <v>993070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3">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274424</v>
      </c>
      <c r="BO30" s="527"/>
      <c r="BP30" s="527"/>
      <c r="BQ30" s="527"/>
      <c r="BR30" s="527"/>
      <c r="BS30" s="527"/>
      <c r="BT30" s="527"/>
      <c r="BU30" s="528"/>
      <c r="BV30" s="526">
        <v>269271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5">
      <c r="A31" s="169"/>
      <c r="B31" s="191"/>
      <c r="DI31" s="192"/>
    </row>
    <row r="32" spans="1:113" ht="13.5" customHeight="1" x14ac:dyDescent="0.2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産業団地整備事業特別会計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公立小浜病院組合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ケーブルテレビ若狭小浜</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若狭消防組合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小浜市総合卸売市場</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福井県後期高齢者医療広域連合（一般会計）</v>
      </c>
      <c r="BZ36" s="598"/>
      <c r="CA36" s="598"/>
      <c r="CB36" s="598"/>
      <c r="CC36" s="598"/>
      <c r="CD36" s="598"/>
      <c r="CE36" s="598"/>
      <c r="CF36" s="598"/>
      <c r="CG36" s="598"/>
      <c r="CH36" s="598"/>
      <c r="CI36" s="598"/>
      <c r="CJ36" s="598"/>
      <c r="CK36" s="598"/>
      <c r="CL36" s="598"/>
      <c r="CM36" s="598"/>
      <c r="CN36" s="169"/>
      <c r="CO36" s="597">
        <f t="shared" si="3"/>
        <v>19</v>
      </c>
      <c r="CP36" s="597"/>
      <c r="CQ36" s="598" t="str">
        <f>IF('各会計、関係団体の財政状況及び健全化判断比率'!BS9="","",'各会計、関係団体の財政状況及び健全化判断比率'!BS9)</f>
        <v>まちづくり小浜</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福井県後期高齢者医療広域連合（特別会計）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福井県市町総合事務組合（一般会計）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福井県市町総合事務組合（特別会計）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福井県自治会館</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嶺南広域行政組合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若狭広域行政事務組合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3">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5"/>
    <row r="46" spans="1:113" x14ac:dyDescent="0.2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5"/>
    <row r="55" spans="5:113" x14ac:dyDescent="0.25"/>
    <row r="56" spans="5:113" x14ac:dyDescent="0.25"/>
  </sheetData>
  <sheetProtection algorithmName="SHA-512" hashValue="9qTiFqWaVmxosE5X4HmqrSZO8EjbKbqCDwdovBBtzat5MWvSTL7FcyysLe2NRmf9DmxqGwfmbycETE/THp0auA==" saltValue="aVvBk//Axobh2h7tL0ps/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3125" style="23" customWidth="1"/>
    <col min="2" max="2" width="11" style="23" customWidth="1"/>
    <col min="3" max="3" width="17" style="23" customWidth="1"/>
    <col min="4" max="5" width="16.531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5">
      <c r="A34" s="22"/>
      <c r="B34" s="31"/>
      <c r="C34" s="1150" t="s">
        <v>533</v>
      </c>
      <c r="D34" s="1150"/>
      <c r="E34" s="1151"/>
      <c r="F34" s="32">
        <v>8.14</v>
      </c>
      <c r="G34" s="33">
        <v>8.33</v>
      </c>
      <c r="H34" s="33">
        <v>8.68</v>
      </c>
      <c r="I34" s="33">
        <v>8.77</v>
      </c>
      <c r="J34" s="34">
        <v>8.69</v>
      </c>
      <c r="K34" s="22"/>
      <c r="L34" s="22"/>
      <c r="M34" s="22"/>
      <c r="N34" s="22"/>
      <c r="O34" s="22"/>
      <c r="P34" s="22"/>
    </row>
    <row r="35" spans="1:16" ht="39" customHeight="1" x14ac:dyDescent="0.25">
      <c r="A35" s="22"/>
      <c r="B35" s="35"/>
      <c r="C35" s="1144" t="s">
        <v>534</v>
      </c>
      <c r="D35" s="1145"/>
      <c r="E35" s="1146"/>
      <c r="F35" s="36">
        <v>6.17</v>
      </c>
      <c r="G35" s="37">
        <v>7.87</v>
      </c>
      <c r="H35" s="37">
        <v>6.5</v>
      </c>
      <c r="I35" s="37">
        <v>6.05</v>
      </c>
      <c r="J35" s="38">
        <v>6.53</v>
      </c>
      <c r="K35" s="22"/>
      <c r="L35" s="22"/>
      <c r="M35" s="22"/>
      <c r="N35" s="22"/>
      <c r="O35" s="22"/>
      <c r="P35" s="22"/>
    </row>
    <row r="36" spans="1:16" ht="39" customHeight="1" x14ac:dyDescent="0.25">
      <c r="A36" s="22"/>
      <c r="B36" s="35"/>
      <c r="C36" s="1144" t="s">
        <v>535</v>
      </c>
      <c r="D36" s="1145"/>
      <c r="E36" s="1146"/>
      <c r="F36" s="36">
        <v>0.99</v>
      </c>
      <c r="G36" s="37">
        <v>1.85</v>
      </c>
      <c r="H36" s="37">
        <v>2.1800000000000002</v>
      </c>
      <c r="I36" s="37">
        <v>2.14</v>
      </c>
      <c r="J36" s="38">
        <v>3.43</v>
      </c>
      <c r="K36" s="22"/>
      <c r="L36" s="22"/>
      <c r="M36" s="22"/>
      <c r="N36" s="22"/>
      <c r="O36" s="22"/>
      <c r="P36" s="22"/>
    </row>
    <row r="37" spans="1:16" ht="39" customHeight="1" x14ac:dyDescent="0.25">
      <c r="A37" s="22"/>
      <c r="B37" s="35"/>
      <c r="C37" s="1144" t="s">
        <v>536</v>
      </c>
      <c r="D37" s="1145"/>
      <c r="E37" s="1146"/>
      <c r="F37" s="36">
        <v>0.71</v>
      </c>
      <c r="G37" s="37">
        <v>1.01</v>
      </c>
      <c r="H37" s="37">
        <v>0.95</v>
      </c>
      <c r="I37" s="37">
        <v>1.33</v>
      </c>
      <c r="J37" s="38">
        <v>1.35</v>
      </c>
      <c r="K37" s="22"/>
      <c r="L37" s="22"/>
      <c r="M37" s="22"/>
      <c r="N37" s="22"/>
      <c r="O37" s="22"/>
      <c r="P37" s="22"/>
    </row>
    <row r="38" spans="1:16" ht="39" customHeight="1" x14ac:dyDescent="0.25">
      <c r="A38" s="22"/>
      <c r="B38" s="35"/>
      <c r="C38" s="1144" t="s">
        <v>537</v>
      </c>
      <c r="D38" s="1145"/>
      <c r="E38" s="1146"/>
      <c r="F38" s="36">
        <v>0.35</v>
      </c>
      <c r="G38" s="37">
        <v>0.43</v>
      </c>
      <c r="H38" s="37">
        <v>0.33</v>
      </c>
      <c r="I38" s="37">
        <v>0.06</v>
      </c>
      <c r="J38" s="38">
        <v>0.11</v>
      </c>
      <c r="K38" s="22"/>
      <c r="L38" s="22"/>
      <c r="M38" s="22"/>
      <c r="N38" s="22"/>
      <c r="O38" s="22"/>
      <c r="P38" s="22"/>
    </row>
    <row r="39" spans="1:16" ht="39" customHeight="1" x14ac:dyDescent="0.25">
      <c r="A39" s="22"/>
      <c r="B39" s="35"/>
      <c r="C39" s="1144" t="s">
        <v>538</v>
      </c>
      <c r="D39" s="1145"/>
      <c r="E39" s="1146"/>
      <c r="F39" s="36">
        <v>0</v>
      </c>
      <c r="G39" s="37">
        <v>0</v>
      </c>
      <c r="H39" s="37">
        <v>0.01</v>
      </c>
      <c r="I39" s="37">
        <v>0.01</v>
      </c>
      <c r="J39" s="38">
        <v>0</v>
      </c>
      <c r="K39" s="22"/>
      <c r="L39" s="22"/>
      <c r="M39" s="22"/>
      <c r="N39" s="22"/>
      <c r="O39" s="22"/>
      <c r="P39" s="22"/>
    </row>
    <row r="40" spans="1:16" ht="39" customHeight="1" x14ac:dyDescent="0.25">
      <c r="A40" s="22"/>
      <c r="B40" s="35"/>
      <c r="C40" s="1144" t="s">
        <v>539</v>
      </c>
      <c r="D40" s="1145"/>
      <c r="E40" s="1146"/>
      <c r="F40" s="36" t="s">
        <v>503</v>
      </c>
      <c r="G40" s="37" t="s">
        <v>503</v>
      </c>
      <c r="H40" s="37" t="s">
        <v>503</v>
      </c>
      <c r="I40" s="37">
        <v>0</v>
      </c>
      <c r="J40" s="38">
        <v>0</v>
      </c>
      <c r="K40" s="22"/>
      <c r="L40" s="22"/>
      <c r="M40" s="22"/>
      <c r="N40" s="22"/>
      <c r="O40" s="22"/>
      <c r="P40" s="22"/>
    </row>
    <row r="41" spans="1:16" ht="39" customHeight="1" x14ac:dyDescent="0.25">
      <c r="A41" s="22"/>
      <c r="B41" s="35"/>
      <c r="C41" s="1144"/>
      <c r="D41" s="1145"/>
      <c r="E41" s="1146"/>
      <c r="F41" s="36"/>
      <c r="G41" s="37"/>
      <c r="H41" s="37"/>
      <c r="I41" s="37"/>
      <c r="J41" s="38"/>
      <c r="K41" s="22"/>
      <c r="L41" s="22"/>
      <c r="M41" s="22"/>
      <c r="N41" s="22"/>
      <c r="O41" s="22"/>
      <c r="P41" s="22"/>
    </row>
    <row r="42" spans="1:16" ht="39" customHeight="1" x14ac:dyDescent="0.25">
      <c r="A42" s="22"/>
      <c r="B42" s="39"/>
      <c r="C42" s="1144" t="s">
        <v>540</v>
      </c>
      <c r="D42" s="1145"/>
      <c r="E42" s="1146"/>
      <c r="F42" s="36" t="s">
        <v>503</v>
      </c>
      <c r="G42" s="37" t="s">
        <v>503</v>
      </c>
      <c r="H42" s="37" t="s">
        <v>503</v>
      </c>
      <c r="I42" s="37" t="s">
        <v>503</v>
      </c>
      <c r="J42" s="38" t="s">
        <v>503</v>
      </c>
      <c r="K42" s="22"/>
      <c r="L42" s="22"/>
      <c r="M42" s="22"/>
      <c r="N42" s="22"/>
      <c r="O42" s="22"/>
      <c r="P42" s="22"/>
    </row>
    <row r="43" spans="1:16" ht="39" customHeight="1" thickBot="1" x14ac:dyDescent="0.3">
      <c r="A43" s="22"/>
      <c r="B43" s="40"/>
      <c r="C43" s="1147" t="s">
        <v>541</v>
      </c>
      <c r="D43" s="1148"/>
      <c r="E43" s="1149"/>
      <c r="F43" s="41">
        <v>0.08</v>
      </c>
      <c r="G43" s="42">
        <v>7.0000000000000007E-2</v>
      </c>
      <c r="H43" s="42">
        <v>0.17</v>
      </c>
      <c r="I43" s="42">
        <v>1.62</v>
      </c>
      <c r="J43" s="43" t="s">
        <v>503</v>
      </c>
      <c r="K43" s="22"/>
      <c r="L43" s="22"/>
      <c r="M43" s="22"/>
      <c r="N43" s="22"/>
      <c r="O43" s="22"/>
      <c r="P43" s="22"/>
    </row>
    <row r="44" spans="1:16" ht="39" customHeight="1" x14ac:dyDescent="0.25">
      <c r="A44" s="22"/>
      <c r="B44" s="44"/>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XUDeC3n6VqgNiJO6RcVbT3A9WtkaR6LW4VQVWEepr0uDv5Tpwz0Z+LHLS8aCMPtVJzcNiqsjReItmP0CbL/L8g==" saltValue="DHr9wl3lfnI9KIvEXvQD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 customHeight="1" zeroHeight="1" x14ac:dyDescent="0.25"/>
  <cols>
    <col min="1" max="1" width="6.531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5">
      <c r="A45" s="48"/>
      <c r="B45" s="1152" t="s">
        <v>9</v>
      </c>
      <c r="C45" s="1153"/>
      <c r="D45" s="58"/>
      <c r="E45" s="1158" t="s">
        <v>10</v>
      </c>
      <c r="F45" s="1158"/>
      <c r="G45" s="1158"/>
      <c r="H45" s="1158"/>
      <c r="I45" s="1158"/>
      <c r="J45" s="1159"/>
      <c r="K45" s="59">
        <v>1723</v>
      </c>
      <c r="L45" s="60">
        <v>1734</v>
      </c>
      <c r="M45" s="60">
        <v>1720</v>
      </c>
      <c r="N45" s="60">
        <v>1545</v>
      </c>
      <c r="O45" s="61">
        <v>1519</v>
      </c>
      <c r="P45" s="48"/>
      <c r="Q45" s="48"/>
      <c r="R45" s="48"/>
      <c r="S45" s="48"/>
      <c r="T45" s="48"/>
      <c r="U45" s="48"/>
    </row>
    <row r="46" spans="1:21" ht="30.75" customHeight="1" x14ac:dyDescent="0.25">
      <c r="A46" s="48"/>
      <c r="B46" s="1154"/>
      <c r="C46" s="1155"/>
      <c r="D46" s="62"/>
      <c r="E46" s="1160" t="s">
        <v>11</v>
      </c>
      <c r="F46" s="1160"/>
      <c r="G46" s="1160"/>
      <c r="H46" s="1160"/>
      <c r="I46" s="1160"/>
      <c r="J46" s="1161"/>
      <c r="K46" s="63" t="s">
        <v>503</v>
      </c>
      <c r="L46" s="64" t="s">
        <v>503</v>
      </c>
      <c r="M46" s="64" t="s">
        <v>503</v>
      </c>
      <c r="N46" s="64" t="s">
        <v>503</v>
      </c>
      <c r="O46" s="65" t="s">
        <v>503</v>
      </c>
      <c r="P46" s="48"/>
      <c r="Q46" s="48"/>
      <c r="R46" s="48"/>
      <c r="S46" s="48"/>
      <c r="T46" s="48"/>
      <c r="U46" s="48"/>
    </row>
    <row r="47" spans="1:21" ht="30.75" customHeight="1" x14ac:dyDescent="0.25">
      <c r="A47" s="48"/>
      <c r="B47" s="1154"/>
      <c r="C47" s="1155"/>
      <c r="D47" s="62"/>
      <c r="E47" s="1160" t="s">
        <v>12</v>
      </c>
      <c r="F47" s="1160"/>
      <c r="G47" s="1160"/>
      <c r="H47" s="1160"/>
      <c r="I47" s="1160"/>
      <c r="J47" s="1161"/>
      <c r="K47" s="63" t="s">
        <v>503</v>
      </c>
      <c r="L47" s="64" t="s">
        <v>503</v>
      </c>
      <c r="M47" s="64" t="s">
        <v>503</v>
      </c>
      <c r="N47" s="64" t="s">
        <v>503</v>
      </c>
      <c r="O47" s="65" t="s">
        <v>503</v>
      </c>
      <c r="P47" s="48"/>
      <c r="Q47" s="48"/>
      <c r="R47" s="48"/>
      <c r="S47" s="48"/>
      <c r="T47" s="48"/>
      <c r="U47" s="48"/>
    </row>
    <row r="48" spans="1:21" ht="30.75" customHeight="1" x14ac:dyDescent="0.25">
      <c r="A48" s="48"/>
      <c r="B48" s="1154"/>
      <c r="C48" s="1155"/>
      <c r="D48" s="62"/>
      <c r="E48" s="1160" t="s">
        <v>13</v>
      </c>
      <c r="F48" s="1160"/>
      <c r="G48" s="1160"/>
      <c r="H48" s="1160"/>
      <c r="I48" s="1160"/>
      <c r="J48" s="1161"/>
      <c r="K48" s="63">
        <v>765</v>
      </c>
      <c r="L48" s="64">
        <v>727</v>
      </c>
      <c r="M48" s="64">
        <v>580</v>
      </c>
      <c r="N48" s="64">
        <v>590</v>
      </c>
      <c r="O48" s="65">
        <v>518</v>
      </c>
      <c r="P48" s="48"/>
      <c r="Q48" s="48"/>
      <c r="R48" s="48"/>
      <c r="S48" s="48"/>
      <c r="T48" s="48"/>
      <c r="U48" s="48"/>
    </row>
    <row r="49" spans="1:21" ht="30.75" customHeight="1" x14ac:dyDescent="0.25">
      <c r="A49" s="48"/>
      <c r="B49" s="1154"/>
      <c r="C49" s="1155"/>
      <c r="D49" s="62"/>
      <c r="E49" s="1160" t="s">
        <v>14</v>
      </c>
      <c r="F49" s="1160"/>
      <c r="G49" s="1160"/>
      <c r="H49" s="1160"/>
      <c r="I49" s="1160"/>
      <c r="J49" s="1161"/>
      <c r="K49" s="63">
        <v>415</v>
      </c>
      <c r="L49" s="64">
        <v>413</v>
      </c>
      <c r="M49" s="64">
        <v>450</v>
      </c>
      <c r="N49" s="64">
        <v>500</v>
      </c>
      <c r="O49" s="65">
        <v>597</v>
      </c>
      <c r="P49" s="48"/>
      <c r="Q49" s="48"/>
      <c r="R49" s="48"/>
      <c r="S49" s="48"/>
      <c r="T49" s="48"/>
      <c r="U49" s="48"/>
    </row>
    <row r="50" spans="1:21" ht="30.75" customHeight="1" x14ac:dyDescent="0.25">
      <c r="A50" s="48"/>
      <c r="B50" s="1154"/>
      <c r="C50" s="1155"/>
      <c r="D50" s="62"/>
      <c r="E50" s="1160" t="s">
        <v>15</v>
      </c>
      <c r="F50" s="1160"/>
      <c r="G50" s="1160"/>
      <c r="H50" s="1160"/>
      <c r="I50" s="1160"/>
      <c r="J50" s="1161"/>
      <c r="K50" s="63" t="s">
        <v>503</v>
      </c>
      <c r="L50" s="64" t="s">
        <v>503</v>
      </c>
      <c r="M50" s="64" t="s">
        <v>503</v>
      </c>
      <c r="N50" s="64" t="s">
        <v>503</v>
      </c>
      <c r="O50" s="65" t="s">
        <v>503</v>
      </c>
      <c r="P50" s="48"/>
      <c r="Q50" s="48"/>
      <c r="R50" s="48"/>
      <c r="S50" s="48"/>
      <c r="T50" s="48"/>
      <c r="U50" s="48"/>
    </row>
    <row r="51" spans="1:21" ht="30.75" customHeight="1" x14ac:dyDescent="0.25">
      <c r="A51" s="48"/>
      <c r="B51" s="1156"/>
      <c r="C51" s="1157"/>
      <c r="D51" s="66"/>
      <c r="E51" s="1160" t="s">
        <v>16</v>
      </c>
      <c r="F51" s="1160"/>
      <c r="G51" s="1160"/>
      <c r="H51" s="1160"/>
      <c r="I51" s="1160"/>
      <c r="J51" s="1161"/>
      <c r="K51" s="63" t="s">
        <v>503</v>
      </c>
      <c r="L51" s="64" t="s">
        <v>503</v>
      </c>
      <c r="M51" s="64" t="s">
        <v>503</v>
      </c>
      <c r="N51" s="64" t="s">
        <v>503</v>
      </c>
      <c r="O51" s="65" t="s">
        <v>503</v>
      </c>
      <c r="P51" s="48"/>
      <c r="Q51" s="48"/>
      <c r="R51" s="48"/>
      <c r="S51" s="48"/>
      <c r="T51" s="48"/>
      <c r="U51" s="48"/>
    </row>
    <row r="52" spans="1:21" ht="30.75" customHeight="1" x14ac:dyDescent="0.25">
      <c r="A52" s="48"/>
      <c r="B52" s="1162" t="s">
        <v>17</v>
      </c>
      <c r="C52" s="1163"/>
      <c r="D52" s="66"/>
      <c r="E52" s="1160" t="s">
        <v>18</v>
      </c>
      <c r="F52" s="1160"/>
      <c r="G52" s="1160"/>
      <c r="H52" s="1160"/>
      <c r="I52" s="1160"/>
      <c r="J52" s="1161"/>
      <c r="K52" s="63">
        <v>2019</v>
      </c>
      <c r="L52" s="64">
        <v>1984</v>
      </c>
      <c r="M52" s="64">
        <v>1872</v>
      </c>
      <c r="N52" s="64">
        <v>1694</v>
      </c>
      <c r="O52" s="65">
        <v>1648</v>
      </c>
      <c r="P52" s="48"/>
      <c r="Q52" s="48"/>
      <c r="R52" s="48"/>
      <c r="S52" s="48"/>
      <c r="T52" s="48"/>
      <c r="U52" s="48"/>
    </row>
    <row r="53" spans="1:21" ht="30.75" customHeight="1" thickBot="1" x14ac:dyDescent="0.3">
      <c r="A53" s="48"/>
      <c r="B53" s="1164" t="s">
        <v>19</v>
      </c>
      <c r="C53" s="1165"/>
      <c r="D53" s="67"/>
      <c r="E53" s="1166" t="s">
        <v>20</v>
      </c>
      <c r="F53" s="1166"/>
      <c r="G53" s="1166"/>
      <c r="H53" s="1166"/>
      <c r="I53" s="1166"/>
      <c r="J53" s="1167"/>
      <c r="K53" s="68">
        <v>884</v>
      </c>
      <c r="L53" s="69">
        <v>890</v>
      </c>
      <c r="M53" s="69">
        <v>878</v>
      </c>
      <c r="N53" s="69">
        <v>941</v>
      </c>
      <c r="O53" s="70">
        <v>986</v>
      </c>
      <c r="P53" s="48"/>
      <c r="Q53" s="48"/>
      <c r="R53" s="48"/>
      <c r="S53" s="48"/>
      <c r="T53" s="48"/>
      <c r="U53" s="48"/>
    </row>
    <row r="54" spans="1:21" ht="24" customHeight="1" x14ac:dyDescent="0.3">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5">
      <c r="B58" s="1168" t="s">
        <v>24</v>
      </c>
      <c r="C58" s="1169"/>
      <c r="D58" s="1174" t="s">
        <v>25</v>
      </c>
      <c r="E58" s="1175"/>
      <c r="F58" s="1175"/>
      <c r="G58" s="1175"/>
      <c r="H58" s="1175"/>
      <c r="I58" s="1175"/>
      <c r="J58" s="1176"/>
      <c r="K58" s="83"/>
      <c r="L58" s="84"/>
      <c r="M58" s="84"/>
      <c r="N58" s="84"/>
      <c r="O58" s="85"/>
    </row>
    <row r="59" spans="1:21" ht="31.5" customHeight="1" x14ac:dyDescent="0.25">
      <c r="B59" s="1170"/>
      <c r="C59" s="1171"/>
      <c r="D59" s="1177" t="s">
        <v>26</v>
      </c>
      <c r="E59" s="1178"/>
      <c r="F59" s="1178"/>
      <c r="G59" s="1178"/>
      <c r="H59" s="1178"/>
      <c r="I59" s="1178"/>
      <c r="J59" s="1179"/>
      <c r="K59" s="86"/>
      <c r="L59" s="87"/>
      <c r="M59" s="87"/>
      <c r="N59" s="87"/>
      <c r="O59" s="88"/>
    </row>
    <row r="60" spans="1:21" ht="31.5" customHeight="1" thickBot="1" x14ac:dyDescent="0.3">
      <c r="B60" s="1172"/>
      <c r="C60" s="1173"/>
      <c r="D60" s="1180" t="s">
        <v>27</v>
      </c>
      <c r="E60" s="1181"/>
      <c r="F60" s="1181"/>
      <c r="G60" s="1181"/>
      <c r="H60" s="1181"/>
      <c r="I60" s="1181"/>
      <c r="J60" s="1182"/>
      <c r="K60" s="89"/>
      <c r="L60" s="90"/>
      <c r="M60" s="90"/>
      <c r="N60" s="90"/>
      <c r="O60" s="91"/>
    </row>
    <row r="61" spans="1:21" ht="24" customHeight="1" x14ac:dyDescent="0.25">
      <c r="B61" s="92"/>
      <c r="C61" s="92"/>
      <c r="D61" s="93" t="s">
        <v>28</v>
      </c>
      <c r="E61" s="94"/>
      <c r="F61" s="94"/>
      <c r="G61" s="94"/>
      <c r="H61" s="94"/>
      <c r="I61" s="94"/>
      <c r="J61" s="94"/>
      <c r="K61" s="94"/>
      <c r="L61" s="94"/>
      <c r="M61" s="94"/>
      <c r="N61" s="94"/>
      <c r="O61" s="94"/>
    </row>
    <row r="62" spans="1:21" ht="24" customHeight="1" x14ac:dyDescent="0.25">
      <c r="B62" s="95"/>
      <c r="C62" s="95"/>
      <c r="D62" s="93" t="s">
        <v>29</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5"/>
    <row r="66" s="49" customFormat="1" ht="12.6" hidden="1" customHeight="1" x14ac:dyDescent="0.25"/>
    <row r="67" s="49" customFormat="1" ht="12.6" hidden="1" customHeight="1" x14ac:dyDescent="0.25"/>
    <row r="68" s="49" customFormat="1" ht="12.6" hidden="1" customHeight="1" x14ac:dyDescent="0.25"/>
    <row r="69" s="49" customFormat="1" ht="12.6" hidden="1" customHeight="1" x14ac:dyDescent="0.25"/>
    <row r="70" s="49" customFormat="1" ht="12.6" hidden="1" customHeight="1" x14ac:dyDescent="0.25"/>
  </sheetData>
  <sheetProtection algorithmName="SHA-512" hashValue="HeuM/dLOTvNHFqoUkYZnckmwcR2zK6z/5l9nqE14+OIo7d5rpD6nmPGeZErAb3HnOC2HkV1hWPih1YIJg+mVtQ==" saltValue="UcizArO/yWn473z0FM7hH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67"/>
  <sheetViews>
    <sheetView showGridLines="0" zoomScaleNormal="100" zoomScaleSheetLayoutView="100" workbookViewId="0"/>
  </sheetViews>
  <sheetFormatPr defaultColWidth="0" defaultRowHeight="13.5" customHeight="1" zeroHeight="1" x14ac:dyDescent="0.25"/>
  <cols>
    <col min="1" max="1" width="6.53125" style="96" customWidth="1"/>
    <col min="2" max="3" width="12.53125" style="96" customWidth="1"/>
    <col min="4" max="4" width="11.53125" style="96" customWidth="1"/>
    <col min="5" max="8" width="10.46484375" style="96" customWidth="1"/>
    <col min="9" max="13" width="16.46484375" style="96" customWidth="1"/>
    <col min="14" max="19" width="12.531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s="96" customFormat="1" ht="15" customHeight="1" x14ac:dyDescent="0.25"/>
    <row r="21" s="96" customFormat="1" ht="15" customHeight="1" x14ac:dyDescent="0.25"/>
    <row r="22" s="96" customFormat="1" ht="15" customHeight="1" x14ac:dyDescent="0.25"/>
    <row r="23" s="96" customFormat="1" ht="15" customHeight="1" x14ac:dyDescent="0.25"/>
    <row r="24" s="96" customFormat="1" ht="15" customHeight="1" x14ac:dyDescent="0.25"/>
    <row r="25" s="96" customFormat="1" ht="15" customHeight="1" x14ac:dyDescent="0.25"/>
    <row r="26" s="96" customFormat="1" ht="15" customHeight="1" x14ac:dyDescent="0.25"/>
    <row r="27" s="96" customFormat="1" ht="15" customHeight="1" x14ac:dyDescent="0.25"/>
    <row r="28" s="96" customFormat="1" ht="15" customHeight="1" x14ac:dyDescent="0.25"/>
    <row r="29" s="96" customFormat="1" ht="15" customHeight="1" x14ac:dyDescent="0.25"/>
    <row r="30" s="96" customFormat="1" ht="15" customHeight="1" x14ac:dyDescent="0.25"/>
    <row r="31" s="96" customFormat="1" ht="15" customHeight="1" x14ac:dyDescent="0.25"/>
    <row r="32" s="96" customFormat="1"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7</v>
      </c>
    </row>
    <row r="40" spans="2:13" ht="27.75" customHeight="1" thickBot="1" x14ac:dyDescent="0.35">
      <c r="B40" s="98" t="s">
        <v>8</v>
      </c>
      <c r="C40" s="99"/>
      <c r="D40" s="99"/>
      <c r="E40" s="100"/>
      <c r="F40" s="100"/>
      <c r="G40" s="100"/>
      <c r="H40" s="101" t="s">
        <v>2</v>
      </c>
      <c r="I40" s="102" t="s">
        <v>527</v>
      </c>
      <c r="J40" s="103" t="s">
        <v>528</v>
      </c>
      <c r="K40" s="103" t="s">
        <v>529</v>
      </c>
      <c r="L40" s="103" t="s">
        <v>530</v>
      </c>
      <c r="M40" s="104" t="s">
        <v>531</v>
      </c>
    </row>
    <row r="41" spans="2:13" ht="27.75" customHeight="1" x14ac:dyDescent="0.25">
      <c r="B41" s="1183" t="s">
        <v>30</v>
      </c>
      <c r="C41" s="1184"/>
      <c r="D41" s="105"/>
      <c r="E41" s="1189" t="s">
        <v>31</v>
      </c>
      <c r="F41" s="1189"/>
      <c r="G41" s="1189"/>
      <c r="H41" s="1190"/>
      <c r="I41" s="343">
        <v>15922</v>
      </c>
      <c r="J41" s="344">
        <v>15826</v>
      </c>
      <c r="K41" s="344">
        <v>15084</v>
      </c>
      <c r="L41" s="344">
        <v>14339</v>
      </c>
      <c r="M41" s="345">
        <v>13662</v>
      </c>
    </row>
    <row r="42" spans="2:13" ht="27.75" customHeight="1" x14ac:dyDescent="0.25">
      <c r="B42" s="1185"/>
      <c r="C42" s="1186"/>
      <c r="D42" s="106"/>
      <c r="E42" s="1191" t="s">
        <v>32</v>
      </c>
      <c r="F42" s="1191"/>
      <c r="G42" s="1191"/>
      <c r="H42" s="1192"/>
      <c r="I42" s="346" t="s">
        <v>503</v>
      </c>
      <c r="J42" s="347" t="s">
        <v>503</v>
      </c>
      <c r="K42" s="347" t="s">
        <v>503</v>
      </c>
      <c r="L42" s="347" t="s">
        <v>503</v>
      </c>
      <c r="M42" s="348" t="s">
        <v>503</v>
      </c>
    </row>
    <row r="43" spans="2:13" ht="27.75" customHeight="1" x14ac:dyDescent="0.25">
      <c r="B43" s="1185"/>
      <c r="C43" s="1186"/>
      <c r="D43" s="106"/>
      <c r="E43" s="1191" t="s">
        <v>33</v>
      </c>
      <c r="F43" s="1191"/>
      <c r="G43" s="1191"/>
      <c r="H43" s="1192"/>
      <c r="I43" s="346">
        <v>9668</v>
      </c>
      <c r="J43" s="347">
        <v>9107</v>
      </c>
      <c r="K43" s="347">
        <v>7851</v>
      </c>
      <c r="L43" s="347">
        <v>6803</v>
      </c>
      <c r="M43" s="348">
        <v>5983</v>
      </c>
    </row>
    <row r="44" spans="2:13" ht="27.75" customHeight="1" x14ac:dyDescent="0.25">
      <c r="B44" s="1185"/>
      <c r="C44" s="1186"/>
      <c r="D44" s="106"/>
      <c r="E44" s="1191" t="s">
        <v>34</v>
      </c>
      <c r="F44" s="1191"/>
      <c r="G44" s="1191"/>
      <c r="H44" s="1192"/>
      <c r="I44" s="346">
        <v>2208</v>
      </c>
      <c r="J44" s="347">
        <v>3025</v>
      </c>
      <c r="K44" s="347">
        <v>5443</v>
      </c>
      <c r="L44" s="347">
        <v>5434</v>
      </c>
      <c r="M44" s="348">
        <v>5182</v>
      </c>
    </row>
    <row r="45" spans="2:13" ht="27.75" customHeight="1" x14ac:dyDescent="0.25">
      <c r="B45" s="1185"/>
      <c r="C45" s="1186"/>
      <c r="D45" s="106"/>
      <c r="E45" s="1191" t="s">
        <v>35</v>
      </c>
      <c r="F45" s="1191"/>
      <c r="G45" s="1191"/>
      <c r="H45" s="1192"/>
      <c r="I45" s="346">
        <v>2981</v>
      </c>
      <c r="J45" s="347">
        <v>2967</v>
      </c>
      <c r="K45" s="347">
        <v>2970</v>
      </c>
      <c r="L45" s="347">
        <v>2902</v>
      </c>
      <c r="M45" s="348">
        <v>2907</v>
      </c>
    </row>
    <row r="46" spans="2:13" ht="27.75" customHeight="1" x14ac:dyDescent="0.25">
      <c r="B46" s="1185"/>
      <c r="C46" s="1186"/>
      <c r="D46" s="107"/>
      <c r="E46" s="1191" t="s">
        <v>36</v>
      </c>
      <c r="F46" s="1191"/>
      <c r="G46" s="1191"/>
      <c r="H46" s="1192"/>
      <c r="I46" s="346" t="s">
        <v>503</v>
      </c>
      <c r="J46" s="347" t="s">
        <v>503</v>
      </c>
      <c r="K46" s="347" t="s">
        <v>503</v>
      </c>
      <c r="L46" s="347" t="s">
        <v>503</v>
      </c>
      <c r="M46" s="348" t="s">
        <v>503</v>
      </c>
    </row>
    <row r="47" spans="2:13" ht="27.75" customHeight="1" x14ac:dyDescent="0.25">
      <c r="B47" s="1185"/>
      <c r="C47" s="1186"/>
      <c r="D47" s="108"/>
      <c r="E47" s="1193" t="s">
        <v>37</v>
      </c>
      <c r="F47" s="1194"/>
      <c r="G47" s="1194"/>
      <c r="H47" s="1195"/>
      <c r="I47" s="346" t="s">
        <v>503</v>
      </c>
      <c r="J47" s="347" t="s">
        <v>503</v>
      </c>
      <c r="K47" s="347" t="s">
        <v>503</v>
      </c>
      <c r="L47" s="347" t="s">
        <v>503</v>
      </c>
      <c r="M47" s="348" t="s">
        <v>503</v>
      </c>
    </row>
    <row r="48" spans="2:13" ht="27.75" customHeight="1" x14ac:dyDescent="0.25">
      <c r="B48" s="1185"/>
      <c r="C48" s="1186"/>
      <c r="D48" s="106"/>
      <c r="E48" s="1191" t="s">
        <v>38</v>
      </c>
      <c r="F48" s="1191"/>
      <c r="G48" s="1191"/>
      <c r="H48" s="1192"/>
      <c r="I48" s="346" t="s">
        <v>503</v>
      </c>
      <c r="J48" s="347" t="s">
        <v>503</v>
      </c>
      <c r="K48" s="347" t="s">
        <v>503</v>
      </c>
      <c r="L48" s="347" t="s">
        <v>503</v>
      </c>
      <c r="M48" s="348" t="s">
        <v>503</v>
      </c>
    </row>
    <row r="49" spans="2:13" ht="27.75" customHeight="1" x14ac:dyDescent="0.25">
      <c r="B49" s="1187"/>
      <c r="C49" s="1188"/>
      <c r="D49" s="106"/>
      <c r="E49" s="1191" t="s">
        <v>39</v>
      </c>
      <c r="F49" s="1191"/>
      <c r="G49" s="1191"/>
      <c r="H49" s="1192"/>
      <c r="I49" s="346" t="s">
        <v>503</v>
      </c>
      <c r="J49" s="347" t="s">
        <v>503</v>
      </c>
      <c r="K49" s="347" t="s">
        <v>503</v>
      </c>
      <c r="L49" s="347" t="s">
        <v>503</v>
      </c>
      <c r="M49" s="348" t="s">
        <v>503</v>
      </c>
    </row>
    <row r="50" spans="2:13" ht="27.75" customHeight="1" x14ac:dyDescent="0.25">
      <c r="B50" s="1196" t="s">
        <v>40</v>
      </c>
      <c r="C50" s="1197"/>
      <c r="D50" s="109"/>
      <c r="E50" s="1191" t="s">
        <v>41</v>
      </c>
      <c r="F50" s="1191"/>
      <c r="G50" s="1191"/>
      <c r="H50" s="1192"/>
      <c r="I50" s="346">
        <v>3181</v>
      </c>
      <c r="J50" s="347">
        <v>3892</v>
      </c>
      <c r="K50" s="347">
        <v>4299</v>
      </c>
      <c r="L50" s="347">
        <v>4408</v>
      </c>
      <c r="M50" s="348">
        <v>4631</v>
      </c>
    </row>
    <row r="51" spans="2:13" ht="27.75" customHeight="1" x14ac:dyDescent="0.25">
      <c r="B51" s="1185"/>
      <c r="C51" s="1186"/>
      <c r="D51" s="106"/>
      <c r="E51" s="1191" t="s">
        <v>42</v>
      </c>
      <c r="F51" s="1191"/>
      <c r="G51" s="1191"/>
      <c r="H51" s="1192"/>
      <c r="I51" s="346">
        <v>1408</v>
      </c>
      <c r="J51" s="347">
        <v>1351</v>
      </c>
      <c r="K51" s="347">
        <v>1310</v>
      </c>
      <c r="L51" s="347">
        <v>1209</v>
      </c>
      <c r="M51" s="348">
        <v>1103</v>
      </c>
    </row>
    <row r="52" spans="2:13" ht="27.75" customHeight="1" x14ac:dyDescent="0.25">
      <c r="B52" s="1187"/>
      <c r="C52" s="1188"/>
      <c r="D52" s="106"/>
      <c r="E52" s="1191" t="s">
        <v>43</v>
      </c>
      <c r="F52" s="1191"/>
      <c r="G52" s="1191"/>
      <c r="H52" s="1192"/>
      <c r="I52" s="346">
        <v>18078</v>
      </c>
      <c r="J52" s="347">
        <v>17407</v>
      </c>
      <c r="K52" s="347">
        <v>17344</v>
      </c>
      <c r="L52" s="347">
        <v>16456</v>
      </c>
      <c r="M52" s="348">
        <v>15556</v>
      </c>
    </row>
    <row r="53" spans="2:13" ht="27.75" customHeight="1" thickBot="1" x14ac:dyDescent="0.3">
      <c r="B53" s="1198" t="s">
        <v>19</v>
      </c>
      <c r="C53" s="1199"/>
      <c r="D53" s="110"/>
      <c r="E53" s="1200" t="s">
        <v>44</v>
      </c>
      <c r="F53" s="1200"/>
      <c r="G53" s="1200"/>
      <c r="H53" s="1201"/>
      <c r="I53" s="349">
        <v>8112</v>
      </c>
      <c r="J53" s="350">
        <v>8275</v>
      </c>
      <c r="K53" s="350">
        <v>8394</v>
      </c>
      <c r="L53" s="350">
        <v>7404</v>
      </c>
      <c r="M53" s="351">
        <v>6445</v>
      </c>
    </row>
    <row r="54" spans="2:13" ht="27.75" customHeight="1" x14ac:dyDescent="0.3">
      <c r="B54" s="111"/>
      <c r="C54" s="112"/>
      <c r="D54" s="112"/>
      <c r="E54" s="113"/>
      <c r="F54" s="113"/>
      <c r="G54" s="113"/>
      <c r="H54" s="113"/>
      <c r="I54" s="114"/>
      <c r="J54" s="114"/>
      <c r="K54" s="114"/>
      <c r="L54" s="114"/>
      <c r="M54" s="114"/>
    </row>
    <row r="55" spans="2:13" ht="12.75" x14ac:dyDescent="0.25"/>
    <row r="65" s="96" customFormat="1" ht="13.5" hidden="1" customHeight="1" x14ac:dyDescent="0.25"/>
    <row r="66" s="96" customFormat="1" ht="13.5" hidden="1" customHeight="1" x14ac:dyDescent="0.25"/>
    <row r="67" s="96" customFormat="1" ht="13.5" hidden="1" customHeight="1" x14ac:dyDescent="0.25"/>
  </sheetData>
  <sheetProtection algorithmName="SHA-512" hashValue="YOaVIYgluXMAoS8m8u1vKYKDDazNkT9TZZKlGNGBJhdcZVyf5AEOikp5bxsv8In1SAkLhswI4P+P9x2/pJIebQ==" saltValue="AnLPikG63UzWe1I5Ekmr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4"/>
  <sheetViews>
    <sheetView showGridLines="0" zoomScale="70" zoomScaleNormal="70" zoomScaleSheetLayoutView="100" workbookViewId="0"/>
  </sheetViews>
  <sheetFormatPr defaultColWidth="0" defaultRowHeight="13.5" customHeight="1" zeroHeight="1" x14ac:dyDescent="0.25"/>
  <cols>
    <col min="1" max="1" width="8.19921875" style="1" customWidth="1"/>
    <col min="2" max="2" width="16.46484375" style="1" customWidth="1"/>
    <col min="3" max="5" width="26.19921875" style="1" customWidth="1"/>
    <col min="6" max="8" width="24.1992187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5"/>
    <row r="2" s="1" customFormat="1" ht="16.5" customHeight="1" x14ac:dyDescent="0.25"/>
    <row r="3" s="1" customFormat="1" ht="16.5" customHeight="1" x14ac:dyDescent="0.25"/>
    <row r="4" s="1" customFormat="1" ht="16.5" customHeight="1" x14ac:dyDescent="0.25"/>
    <row r="5" s="1" customFormat="1" ht="16.5" customHeight="1" x14ac:dyDescent="0.25"/>
    <row r="6" s="1" customFormat="1" ht="16.5" customHeight="1" x14ac:dyDescent="0.25"/>
    <row r="7" s="1" customFormat="1" ht="16.5" customHeight="1" x14ac:dyDescent="0.25"/>
    <row r="8" s="1" customFormat="1" ht="16.5" customHeight="1" x14ac:dyDescent="0.25"/>
    <row r="9" s="1" customFormat="1" ht="16.5" customHeight="1" x14ac:dyDescent="0.25"/>
    <row r="10" s="1" customFormat="1" ht="16.5" customHeight="1" x14ac:dyDescent="0.25"/>
    <row r="11" s="1" customFormat="1" ht="16.5" customHeight="1" x14ac:dyDescent="0.25"/>
    <row r="12" s="1" customFormat="1" ht="16.5" customHeight="1" x14ac:dyDescent="0.25"/>
    <row r="13" s="1" customFormat="1" ht="16.5" customHeight="1" x14ac:dyDescent="0.25"/>
    <row r="14" s="1" customFormat="1" ht="16.5" customHeight="1" x14ac:dyDescent="0.25"/>
    <row r="15" s="1" customFormat="1" ht="16.5" customHeight="1" x14ac:dyDescent="0.25"/>
    <row r="16" s="1" customFormat="1" ht="16.5" customHeight="1" x14ac:dyDescent="0.25"/>
    <row r="17" s="1" customFormat="1" ht="16.5" customHeight="1" x14ac:dyDescent="0.25"/>
    <row r="18" s="1" customFormat="1" ht="16.5" customHeight="1" x14ac:dyDescent="0.25"/>
    <row r="19" s="1" customFormat="1" ht="16.5" customHeight="1" x14ac:dyDescent="0.25"/>
    <row r="20" s="1" customFormat="1" ht="16.5" customHeight="1" x14ac:dyDescent="0.25"/>
    <row r="21" s="1" customFormat="1" ht="16.5" customHeight="1" x14ac:dyDescent="0.25"/>
    <row r="22" s="1" customFormat="1" ht="16.5" customHeight="1" x14ac:dyDescent="0.25"/>
    <row r="23" s="1" customFormat="1"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1" customFormat="1" ht="16.5" customHeight="1" x14ac:dyDescent="0.25"/>
    <row r="34" s="1" customFormat="1" ht="16.5" customHeight="1" x14ac:dyDescent="0.25"/>
    <row r="35" s="1" customFormat="1" ht="16.5" customHeight="1" x14ac:dyDescent="0.25"/>
    <row r="36" s="1" customFormat="1" ht="16.5" customHeight="1" x14ac:dyDescent="0.25"/>
    <row r="37" s="1" customFormat="1" ht="16.5" customHeight="1" x14ac:dyDescent="0.25"/>
    <row r="38" s="1" customFormat="1" ht="16.5" customHeight="1" x14ac:dyDescent="0.25"/>
    <row r="39" s="1" customFormat="1" ht="16.5" customHeight="1" x14ac:dyDescent="0.25"/>
    <row r="40" s="1" customFormat="1" ht="16.5" customHeight="1" x14ac:dyDescent="0.25"/>
    <row r="41" s="1" customFormat="1" ht="16.5" customHeight="1" x14ac:dyDescent="0.25"/>
    <row r="42" s="1" customFormat="1" ht="16.5" customHeight="1" x14ac:dyDescent="0.25"/>
    <row r="43" s="1" customFormat="1" ht="16.5" customHeight="1" x14ac:dyDescent="0.25"/>
    <row r="44" s="1" customFormat="1" ht="16.5" customHeight="1" x14ac:dyDescent="0.25"/>
    <row r="45" s="1" customFormat="1" ht="16.5" customHeight="1" x14ac:dyDescent="0.25"/>
    <row r="46" s="1" customFormat="1" ht="16.5" customHeight="1" x14ac:dyDescent="0.25"/>
    <row r="47" s="1" customFormat="1" ht="16.5" customHeight="1" x14ac:dyDescent="0.25"/>
    <row r="48" s="1" customFormat="1"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45</v>
      </c>
    </row>
    <row r="54" spans="2:8" ht="29.25" customHeight="1" thickBot="1" x14ac:dyDescent="0.4">
      <c r="B54" s="116" t="s">
        <v>1</v>
      </c>
      <c r="C54" s="117"/>
      <c r="D54" s="117"/>
      <c r="E54" s="118" t="s">
        <v>2</v>
      </c>
      <c r="F54" s="119" t="s">
        <v>529</v>
      </c>
      <c r="G54" s="119" t="s">
        <v>530</v>
      </c>
      <c r="H54" s="120" t="s">
        <v>531</v>
      </c>
    </row>
    <row r="55" spans="2:8" ht="52.5" customHeight="1" x14ac:dyDescent="0.25">
      <c r="B55" s="121"/>
      <c r="C55" s="1210" t="s">
        <v>46</v>
      </c>
      <c r="D55" s="1210"/>
      <c r="E55" s="1211"/>
      <c r="F55" s="352">
        <v>2282</v>
      </c>
      <c r="G55" s="352">
        <v>2334</v>
      </c>
      <c r="H55" s="353">
        <v>2432</v>
      </c>
    </row>
    <row r="56" spans="2:8" ht="52.5" customHeight="1" x14ac:dyDescent="0.25">
      <c r="B56" s="122"/>
      <c r="C56" s="1212" t="s">
        <v>47</v>
      </c>
      <c r="D56" s="1212"/>
      <c r="E56" s="1213"/>
      <c r="F56" s="354">
        <v>931</v>
      </c>
      <c r="G56" s="354">
        <v>993</v>
      </c>
      <c r="H56" s="355">
        <v>1075</v>
      </c>
    </row>
    <row r="57" spans="2:8" ht="53.25" customHeight="1" x14ac:dyDescent="0.25">
      <c r="B57" s="122"/>
      <c r="C57" s="1214" t="s">
        <v>48</v>
      </c>
      <c r="D57" s="1214"/>
      <c r="E57" s="1215"/>
      <c r="F57" s="356">
        <v>288</v>
      </c>
      <c r="G57" s="356">
        <v>269</v>
      </c>
      <c r="H57" s="357">
        <v>274</v>
      </c>
    </row>
    <row r="58" spans="2:8" ht="45.75" customHeight="1" x14ac:dyDescent="0.25">
      <c r="B58" s="123"/>
      <c r="C58" s="1202" t="s">
        <v>560</v>
      </c>
      <c r="D58" s="1203"/>
      <c r="E58" s="1204"/>
      <c r="F58" s="358">
        <v>51</v>
      </c>
      <c r="G58" s="358">
        <v>51</v>
      </c>
      <c r="H58" s="359">
        <v>51</v>
      </c>
    </row>
    <row r="59" spans="2:8" ht="45.75" customHeight="1" x14ac:dyDescent="0.25">
      <c r="B59" s="123"/>
      <c r="C59" s="1202" t="s">
        <v>561</v>
      </c>
      <c r="D59" s="1203"/>
      <c r="E59" s="1204"/>
      <c r="F59" s="358">
        <v>47</v>
      </c>
      <c r="G59" s="358">
        <v>52</v>
      </c>
      <c r="H59" s="359">
        <v>51</v>
      </c>
    </row>
    <row r="60" spans="2:8" ht="45.75" customHeight="1" x14ac:dyDescent="0.25">
      <c r="B60" s="123"/>
      <c r="C60" s="1202" t="s">
        <v>562</v>
      </c>
      <c r="D60" s="1203"/>
      <c r="E60" s="1204"/>
      <c r="F60" s="358">
        <v>28</v>
      </c>
      <c r="G60" s="358">
        <v>32</v>
      </c>
      <c r="H60" s="359">
        <v>49</v>
      </c>
    </row>
    <row r="61" spans="2:8" ht="45.75" customHeight="1" x14ac:dyDescent="0.25">
      <c r="B61" s="123"/>
      <c r="C61" s="1202" t="s">
        <v>563</v>
      </c>
      <c r="D61" s="1203"/>
      <c r="E61" s="1204"/>
      <c r="F61" s="358">
        <v>34</v>
      </c>
      <c r="G61" s="358">
        <v>31</v>
      </c>
      <c r="H61" s="359">
        <v>28</v>
      </c>
    </row>
    <row r="62" spans="2:8" ht="45.75" customHeight="1" thickBot="1" x14ac:dyDescent="0.3">
      <c r="B62" s="124"/>
      <c r="C62" s="1205" t="s">
        <v>564</v>
      </c>
      <c r="D62" s="1206"/>
      <c r="E62" s="1207"/>
      <c r="F62" s="360">
        <v>24</v>
      </c>
      <c r="G62" s="360">
        <v>24</v>
      </c>
      <c r="H62" s="361">
        <v>25</v>
      </c>
    </row>
    <row r="63" spans="2:8" ht="52.5" customHeight="1" thickBot="1" x14ac:dyDescent="0.3">
      <c r="B63" s="125"/>
      <c r="C63" s="1208" t="s">
        <v>49</v>
      </c>
      <c r="D63" s="1208"/>
      <c r="E63" s="1209"/>
      <c r="F63" s="362">
        <v>3501</v>
      </c>
      <c r="G63" s="362">
        <v>3596</v>
      </c>
      <c r="H63" s="363">
        <v>3780</v>
      </c>
    </row>
    <row r="64" spans="2:8" ht="12.75" x14ac:dyDescent="0.25"/>
    <row r="65" s="1" customFormat="1" ht="13.5" hidden="1" customHeight="1" x14ac:dyDescent="0.25"/>
    <row r="66" s="1" customFormat="1" ht="13.5" hidden="1" customHeight="1" x14ac:dyDescent="0.25"/>
    <row r="67" s="1" customFormat="1" ht="13.5" hidden="1" customHeight="1" x14ac:dyDescent="0.25"/>
    <row r="68" s="1" customFormat="1" ht="13.5" hidden="1" customHeight="1" x14ac:dyDescent="0.25"/>
    <row r="69" s="1" customFormat="1" ht="13.5" hidden="1" customHeight="1" x14ac:dyDescent="0.25"/>
    <row r="70" s="1" customFormat="1" ht="13.5" hidden="1" customHeight="1" x14ac:dyDescent="0.25"/>
    <row r="71" s="1" customFormat="1" ht="13.5" hidden="1" customHeight="1" x14ac:dyDescent="0.25"/>
    <row r="72" s="1" customFormat="1" ht="13.5" hidden="1" customHeight="1" x14ac:dyDescent="0.25"/>
    <row r="73" s="1" customFormat="1" ht="13.5" hidden="1" customHeight="1" x14ac:dyDescent="0.25"/>
    <row r="74" s="1" customFormat="1" ht="13.5" hidden="1" customHeight="1" x14ac:dyDescent="0.25"/>
  </sheetData>
  <sheetProtection algorithmName="SHA-512" hashValue="YQ51hBFWew8sxSZFAK/Qu+bY+F3JRyh90I+U3GF+W0vRr8TntbloviA+Bf89GoPaI/UDCdXvKWHi+Y2yWicdag==" saltValue="Fz2Lvvaf3lxg5V47Kt9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2" customWidth="1"/>
    <col min="2" max="8" width="13.46484375" style="132" customWidth="1"/>
    <col min="9" max="16384" width="11.1328125" style="132"/>
  </cols>
  <sheetData>
    <row r="1" spans="1:8" x14ac:dyDescent="0.25">
      <c r="A1" s="126"/>
      <c r="B1" s="127"/>
      <c r="C1" s="128"/>
      <c r="D1" s="129"/>
      <c r="E1" s="130"/>
      <c r="F1" s="130"/>
      <c r="G1" s="130"/>
      <c r="H1" s="131"/>
    </row>
    <row r="2" spans="1:8" x14ac:dyDescent="0.25">
      <c r="A2" s="133"/>
      <c r="B2" s="134"/>
      <c r="C2" s="135"/>
      <c r="D2" s="136" t="s">
        <v>50</v>
      </c>
      <c r="E2" s="137"/>
      <c r="F2" s="138" t="s">
        <v>526</v>
      </c>
      <c r="G2" s="139"/>
      <c r="H2" s="140"/>
    </row>
    <row r="3" spans="1:8" x14ac:dyDescent="0.25">
      <c r="A3" s="136" t="s">
        <v>519</v>
      </c>
      <c r="B3" s="141"/>
      <c r="C3" s="142"/>
      <c r="D3" s="143">
        <v>76083</v>
      </c>
      <c r="E3" s="144"/>
      <c r="F3" s="145">
        <v>84962</v>
      </c>
      <c r="G3" s="146"/>
      <c r="H3" s="147"/>
    </row>
    <row r="4" spans="1:8" x14ac:dyDescent="0.25">
      <c r="A4" s="148"/>
      <c r="B4" s="149"/>
      <c r="C4" s="150"/>
      <c r="D4" s="151">
        <v>25350</v>
      </c>
      <c r="E4" s="152"/>
      <c r="F4" s="153">
        <v>42793</v>
      </c>
      <c r="G4" s="154"/>
      <c r="H4" s="155"/>
    </row>
    <row r="5" spans="1:8" x14ac:dyDescent="0.25">
      <c r="A5" s="136" t="s">
        <v>521</v>
      </c>
      <c r="B5" s="141"/>
      <c r="C5" s="142"/>
      <c r="D5" s="143">
        <v>101805</v>
      </c>
      <c r="E5" s="144"/>
      <c r="F5" s="145">
        <v>71279</v>
      </c>
      <c r="G5" s="146"/>
      <c r="H5" s="147"/>
    </row>
    <row r="6" spans="1:8" x14ac:dyDescent="0.25">
      <c r="A6" s="148"/>
      <c r="B6" s="149"/>
      <c r="C6" s="150"/>
      <c r="D6" s="151">
        <v>40992</v>
      </c>
      <c r="E6" s="152"/>
      <c r="F6" s="153">
        <v>36731</v>
      </c>
      <c r="G6" s="154"/>
      <c r="H6" s="155"/>
    </row>
    <row r="7" spans="1:8" x14ac:dyDescent="0.25">
      <c r="A7" s="136" t="s">
        <v>522</v>
      </c>
      <c r="B7" s="141"/>
      <c r="C7" s="142"/>
      <c r="D7" s="143">
        <v>77790</v>
      </c>
      <c r="E7" s="144"/>
      <c r="F7" s="145">
        <v>74994</v>
      </c>
      <c r="G7" s="146"/>
      <c r="H7" s="147"/>
    </row>
    <row r="8" spans="1:8" x14ac:dyDescent="0.25">
      <c r="A8" s="148"/>
      <c r="B8" s="149"/>
      <c r="C8" s="150"/>
      <c r="D8" s="151">
        <v>30098</v>
      </c>
      <c r="E8" s="152"/>
      <c r="F8" s="153">
        <v>36188</v>
      </c>
      <c r="G8" s="154"/>
      <c r="H8" s="155"/>
    </row>
    <row r="9" spans="1:8" x14ac:dyDescent="0.25">
      <c r="A9" s="136" t="s">
        <v>523</v>
      </c>
      <c r="B9" s="141"/>
      <c r="C9" s="142"/>
      <c r="D9" s="143">
        <v>63174</v>
      </c>
      <c r="E9" s="144"/>
      <c r="F9" s="145">
        <v>71849</v>
      </c>
      <c r="G9" s="146"/>
      <c r="H9" s="147"/>
    </row>
    <row r="10" spans="1:8" x14ac:dyDescent="0.25">
      <c r="A10" s="148"/>
      <c r="B10" s="149"/>
      <c r="C10" s="150"/>
      <c r="D10" s="151">
        <v>32831</v>
      </c>
      <c r="E10" s="152"/>
      <c r="F10" s="153">
        <v>36144</v>
      </c>
      <c r="G10" s="154"/>
      <c r="H10" s="155"/>
    </row>
    <row r="11" spans="1:8" x14ac:dyDescent="0.25">
      <c r="A11" s="136" t="s">
        <v>524</v>
      </c>
      <c r="B11" s="141"/>
      <c r="C11" s="142"/>
      <c r="D11" s="143">
        <v>49283</v>
      </c>
      <c r="E11" s="144"/>
      <c r="F11" s="145">
        <v>82962</v>
      </c>
      <c r="G11" s="146"/>
      <c r="H11" s="147"/>
    </row>
    <row r="12" spans="1:8" x14ac:dyDescent="0.25">
      <c r="A12" s="148"/>
      <c r="B12" s="149"/>
      <c r="C12" s="156"/>
      <c r="D12" s="151">
        <v>24968</v>
      </c>
      <c r="E12" s="152"/>
      <c r="F12" s="153">
        <v>42835</v>
      </c>
      <c r="G12" s="154"/>
      <c r="H12" s="155"/>
    </row>
    <row r="13" spans="1:8" x14ac:dyDescent="0.25">
      <c r="A13" s="136"/>
      <c r="B13" s="141"/>
      <c r="C13" s="157"/>
      <c r="D13" s="158">
        <v>73627</v>
      </c>
      <c r="E13" s="159"/>
      <c r="F13" s="160">
        <v>77209</v>
      </c>
      <c r="G13" s="161"/>
      <c r="H13" s="147"/>
    </row>
    <row r="14" spans="1:8" x14ac:dyDescent="0.25">
      <c r="A14" s="148"/>
      <c r="B14" s="149"/>
      <c r="C14" s="150"/>
      <c r="D14" s="151">
        <v>30848</v>
      </c>
      <c r="E14" s="152"/>
      <c r="F14" s="153">
        <v>38938</v>
      </c>
      <c r="G14" s="154"/>
      <c r="H14" s="155"/>
    </row>
    <row r="17" spans="1:11" x14ac:dyDescent="0.25">
      <c r="A17" s="132" t="s">
        <v>51</v>
      </c>
    </row>
    <row r="18" spans="1:11" x14ac:dyDescent="0.2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5">
      <c r="A19" s="162" t="s">
        <v>52</v>
      </c>
      <c r="B19" s="162">
        <f>ROUND(VALUE(SUBSTITUTE(実質収支比率等に係る経年分析!F$48,"▲","-")),2)</f>
        <v>6.17</v>
      </c>
      <c r="C19" s="162">
        <f>ROUND(VALUE(SUBSTITUTE(実質収支比率等に係る経年分析!G$48,"▲","-")),2)</f>
        <v>7.88</v>
      </c>
      <c r="D19" s="162">
        <f>ROUND(VALUE(SUBSTITUTE(実質収支比率等に係る経年分析!H$48,"▲","-")),2)</f>
        <v>6.5</v>
      </c>
      <c r="E19" s="162">
        <f>ROUND(VALUE(SUBSTITUTE(実質収支比率等に係る経年分析!I$48,"▲","-")),2)</f>
        <v>6.05</v>
      </c>
      <c r="F19" s="162">
        <f>ROUND(VALUE(SUBSTITUTE(実質収支比率等に係る経年分析!J$48,"▲","-")),2)</f>
        <v>6.54</v>
      </c>
    </row>
    <row r="20" spans="1:11" x14ac:dyDescent="0.25">
      <c r="A20" s="162" t="s">
        <v>53</v>
      </c>
      <c r="B20" s="162">
        <f>ROUND(VALUE(SUBSTITUTE(実質収支比率等に係る経年分析!F$47,"▲","-")),2)</f>
        <v>19.059999999999999</v>
      </c>
      <c r="C20" s="162">
        <f>ROUND(VALUE(SUBSTITUTE(実質収支比率等に係る経年分析!G$47,"▲","-")),2)</f>
        <v>21.1</v>
      </c>
      <c r="D20" s="162">
        <f>ROUND(VALUE(SUBSTITUTE(実質収支比率等に係る経年分析!H$47,"▲","-")),2)</f>
        <v>23.74</v>
      </c>
      <c r="E20" s="162">
        <f>ROUND(VALUE(SUBSTITUTE(実質収支比率等に係る経年分析!I$47,"▲","-")),2)</f>
        <v>24.93</v>
      </c>
      <c r="F20" s="162">
        <f>ROUND(VALUE(SUBSTITUTE(実質収支比率等に係る経年分析!J$47,"▲","-")),2)</f>
        <v>25.5</v>
      </c>
    </row>
    <row r="21" spans="1:11" x14ac:dyDescent="0.25">
      <c r="A21" s="162" t="s">
        <v>54</v>
      </c>
      <c r="B21" s="162">
        <f>IF(ISNUMBER(VALUE(SUBSTITUTE(実質収支比率等に係る経年分析!F$49,"▲","-"))),ROUND(VALUE(SUBSTITUTE(実質収支比率等に係る経年分析!F$49,"▲","-")),2),NA())</f>
        <v>1.32</v>
      </c>
      <c r="C21" s="162">
        <f>IF(ISNUMBER(VALUE(SUBSTITUTE(実質収支比率等に係る経年分析!G$49,"▲","-"))),ROUND(VALUE(SUBSTITUTE(実質収支比率等に係る経年分析!G$49,"▲","-")),2),NA())</f>
        <v>4.38</v>
      </c>
      <c r="D21" s="162">
        <f>IF(ISNUMBER(VALUE(SUBSTITUTE(実質収支比率等に係る経年分析!H$49,"▲","-"))),ROUND(VALUE(SUBSTITUTE(実質収支比率等に係る経年分析!H$49,"▲","-")),2),NA())</f>
        <v>0.62</v>
      </c>
      <c r="E21" s="162">
        <f>IF(ISNUMBER(VALUE(SUBSTITUTE(実質収支比率等に係る経年分析!I$49,"▲","-"))),ROUND(VALUE(SUBSTITUTE(実質収支比率等に係る経年分析!I$49,"▲","-")),2),NA())</f>
        <v>-7.0000000000000007E-2</v>
      </c>
      <c r="F21" s="162">
        <f>IF(ISNUMBER(VALUE(SUBSTITUTE(実質収支比率等に係る経年分析!J$49,"▲","-"))),ROUND(VALUE(SUBSTITUTE(実質収支比率等に係る経年分析!J$49,"▲","-")),2),NA())</f>
        <v>1.62</v>
      </c>
    </row>
    <row r="24" spans="1:11" x14ac:dyDescent="0.25">
      <c r="A24" s="132" t="s">
        <v>55</v>
      </c>
    </row>
    <row r="25" spans="1:11" x14ac:dyDescent="0.2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5">
      <c r="A26" s="163"/>
      <c r="B26" s="163" t="s">
        <v>56</v>
      </c>
      <c r="C26" s="163" t="s">
        <v>57</v>
      </c>
      <c r="D26" s="163" t="s">
        <v>56</v>
      </c>
      <c r="E26" s="163" t="s">
        <v>57</v>
      </c>
      <c r="F26" s="163" t="s">
        <v>56</v>
      </c>
      <c r="G26" s="163" t="s">
        <v>57</v>
      </c>
      <c r="H26" s="163" t="s">
        <v>56</v>
      </c>
      <c r="I26" s="163" t="s">
        <v>57</v>
      </c>
      <c r="J26" s="163" t="s">
        <v>56</v>
      </c>
      <c r="K26" s="163" t="s">
        <v>57</v>
      </c>
    </row>
    <row r="27" spans="1:11" x14ac:dyDescent="0.2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7.0000000000000007E-2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1.62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5">
      <c r="A30" s="163" t="str">
        <f>IF(連結実質赤字比率に係る赤字・黒字の構成分析!C$40="",NA(),連結実質赤字比率に係る赤字・黒字の構成分析!C$40)</f>
        <v>産業団地整備事業特別会計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2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1.35</v>
      </c>
    </row>
    <row r="34" spans="1:16" x14ac:dyDescent="0.2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2.1800000000000002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2.14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3.43</v>
      </c>
    </row>
    <row r="35" spans="1:16" x14ac:dyDescent="0.2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7.87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6.05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6.53</v>
      </c>
    </row>
    <row r="36" spans="1:16" x14ac:dyDescent="0.2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8.14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8.33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8.68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8.77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8.69</v>
      </c>
    </row>
    <row r="39" spans="1:16" x14ac:dyDescent="0.25">
      <c r="A39" s="132" t="s">
        <v>58</v>
      </c>
    </row>
    <row r="40" spans="1:16" x14ac:dyDescent="0.2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5">
      <c r="A42" s="164" t="s">
        <v>61</v>
      </c>
      <c r="B42" s="164"/>
      <c r="C42" s="164"/>
      <c r="D42" s="164">
        <f>'実質公債費比率（分子）の構造'!K$52</f>
        <v>2019</v>
      </c>
      <c r="E42" s="164"/>
      <c r="F42" s="164"/>
      <c r="G42" s="164">
        <f>'実質公債費比率（分子）の構造'!L$52</f>
        <v>1984</v>
      </c>
      <c r="H42" s="164"/>
      <c r="I42" s="164"/>
      <c r="J42" s="164">
        <f>'実質公債費比率（分子）の構造'!M$52</f>
        <v>1872</v>
      </c>
      <c r="K42" s="164"/>
      <c r="L42" s="164"/>
      <c r="M42" s="164">
        <f>'実質公債費比率（分子）の構造'!N$52</f>
        <v>1694</v>
      </c>
      <c r="N42" s="164"/>
      <c r="O42" s="164"/>
      <c r="P42" s="164">
        <f>'実質公債費比率（分子）の構造'!O$52</f>
        <v>1648</v>
      </c>
    </row>
    <row r="43" spans="1:16" x14ac:dyDescent="0.2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5">
      <c r="A45" s="164" t="s">
        <v>63</v>
      </c>
      <c r="B45" s="164">
        <f>'実質公債費比率（分子）の構造'!K$49</f>
        <v>415</v>
      </c>
      <c r="C45" s="164"/>
      <c r="D45" s="164"/>
      <c r="E45" s="164">
        <f>'実質公債費比率（分子）の構造'!L$49</f>
        <v>413</v>
      </c>
      <c r="F45" s="164"/>
      <c r="G45" s="164"/>
      <c r="H45" s="164">
        <f>'実質公債費比率（分子）の構造'!M$49</f>
        <v>450</v>
      </c>
      <c r="I45" s="164"/>
      <c r="J45" s="164"/>
      <c r="K45" s="164">
        <f>'実質公債費比率（分子）の構造'!N$49</f>
        <v>500</v>
      </c>
      <c r="L45" s="164"/>
      <c r="M45" s="164"/>
      <c r="N45" s="164">
        <f>'実質公債費比率（分子）の構造'!O$49</f>
        <v>597</v>
      </c>
      <c r="O45" s="164"/>
      <c r="P45" s="164"/>
    </row>
    <row r="46" spans="1:16" x14ac:dyDescent="0.25">
      <c r="A46" s="164" t="s">
        <v>64</v>
      </c>
      <c r="B46" s="164">
        <f>'実質公債費比率（分子）の構造'!K$48</f>
        <v>765</v>
      </c>
      <c r="C46" s="164"/>
      <c r="D46" s="164"/>
      <c r="E46" s="164">
        <f>'実質公債費比率（分子）の構造'!L$48</f>
        <v>727</v>
      </c>
      <c r="F46" s="164"/>
      <c r="G46" s="164"/>
      <c r="H46" s="164">
        <f>'実質公債費比率（分子）の構造'!M$48</f>
        <v>580</v>
      </c>
      <c r="I46" s="164"/>
      <c r="J46" s="164"/>
      <c r="K46" s="164">
        <f>'実質公債費比率（分子）の構造'!N$48</f>
        <v>590</v>
      </c>
      <c r="L46" s="164"/>
      <c r="M46" s="164"/>
      <c r="N46" s="164">
        <f>'実質公債費比率（分子）の構造'!O$48</f>
        <v>518</v>
      </c>
      <c r="O46" s="164"/>
      <c r="P46" s="164"/>
    </row>
    <row r="47" spans="1:16" x14ac:dyDescent="0.2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5">
      <c r="A49" s="164" t="s">
        <v>66</v>
      </c>
      <c r="B49" s="164">
        <f>'実質公債費比率（分子）の構造'!K$45</f>
        <v>1723</v>
      </c>
      <c r="C49" s="164"/>
      <c r="D49" s="164"/>
      <c r="E49" s="164">
        <f>'実質公債費比率（分子）の構造'!L$45</f>
        <v>1734</v>
      </c>
      <c r="F49" s="164"/>
      <c r="G49" s="164"/>
      <c r="H49" s="164">
        <f>'実質公債費比率（分子）の構造'!M$45</f>
        <v>1720</v>
      </c>
      <c r="I49" s="164"/>
      <c r="J49" s="164"/>
      <c r="K49" s="164">
        <f>'実質公債費比率（分子）の構造'!N$45</f>
        <v>1545</v>
      </c>
      <c r="L49" s="164"/>
      <c r="M49" s="164"/>
      <c r="N49" s="164">
        <f>'実質公債費比率（分子）の構造'!O$45</f>
        <v>1519</v>
      </c>
      <c r="O49" s="164"/>
      <c r="P49" s="164"/>
    </row>
    <row r="50" spans="1:16" x14ac:dyDescent="0.25">
      <c r="A50" s="164" t="s">
        <v>67</v>
      </c>
      <c r="B50" s="164" t="e">
        <f>NA()</f>
        <v>#N/A</v>
      </c>
      <c r="C50" s="164">
        <f>IF(ISNUMBER('実質公債費比率（分子）の構造'!K$53),'実質公債費比率（分子）の構造'!K$53,NA())</f>
        <v>884</v>
      </c>
      <c r="D50" s="164" t="e">
        <f>NA()</f>
        <v>#N/A</v>
      </c>
      <c r="E50" s="164" t="e">
        <f>NA()</f>
        <v>#N/A</v>
      </c>
      <c r="F50" s="164">
        <f>IF(ISNUMBER('実質公債費比率（分子）の構造'!L$53),'実質公債費比率（分子）の構造'!L$53,NA())</f>
        <v>890</v>
      </c>
      <c r="G50" s="164" t="e">
        <f>NA()</f>
        <v>#N/A</v>
      </c>
      <c r="H50" s="164" t="e">
        <f>NA()</f>
        <v>#N/A</v>
      </c>
      <c r="I50" s="164">
        <f>IF(ISNUMBER('実質公債費比率（分子）の構造'!M$53),'実質公債費比率（分子）の構造'!M$53,NA())</f>
        <v>878</v>
      </c>
      <c r="J50" s="164" t="e">
        <f>NA()</f>
        <v>#N/A</v>
      </c>
      <c r="K50" s="164" t="e">
        <f>NA()</f>
        <v>#N/A</v>
      </c>
      <c r="L50" s="164">
        <f>IF(ISNUMBER('実質公債費比率（分子）の構造'!N$53),'実質公債費比率（分子）の構造'!N$53,NA())</f>
        <v>941</v>
      </c>
      <c r="M50" s="164" t="e">
        <f>NA()</f>
        <v>#N/A</v>
      </c>
      <c r="N50" s="164" t="e">
        <f>NA()</f>
        <v>#N/A</v>
      </c>
      <c r="O50" s="164">
        <f>IF(ISNUMBER('実質公債費比率（分子）の構造'!O$53),'実質公債費比率（分子）の構造'!O$53,NA())</f>
        <v>986</v>
      </c>
      <c r="P50" s="164" t="e">
        <f>NA()</f>
        <v>#N/A</v>
      </c>
    </row>
    <row r="53" spans="1:16" x14ac:dyDescent="0.25">
      <c r="A53" s="132" t="s">
        <v>68</v>
      </c>
    </row>
    <row r="54" spans="1:16" x14ac:dyDescent="0.2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5">
      <c r="A56" s="163" t="s">
        <v>43</v>
      </c>
      <c r="B56" s="163"/>
      <c r="C56" s="163"/>
      <c r="D56" s="163">
        <f>'将来負担比率（分子）の構造'!I$52</f>
        <v>18078</v>
      </c>
      <c r="E56" s="163"/>
      <c r="F56" s="163"/>
      <c r="G56" s="163">
        <f>'将来負担比率（分子）の構造'!J$52</f>
        <v>17407</v>
      </c>
      <c r="H56" s="163"/>
      <c r="I56" s="163"/>
      <c r="J56" s="163">
        <f>'将来負担比率（分子）の構造'!K$52</f>
        <v>17344</v>
      </c>
      <c r="K56" s="163"/>
      <c r="L56" s="163"/>
      <c r="M56" s="163">
        <f>'将来負担比率（分子）の構造'!L$52</f>
        <v>16456</v>
      </c>
      <c r="N56" s="163"/>
      <c r="O56" s="163"/>
      <c r="P56" s="163">
        <f>'将来負担比率（分子）の構造'!M$52</f>
        <v>15556</v>
      </c>
    </row>
    <row r="57" spans="1:16" x14ac:dyDescent="0.25">
      <c r="A57" s="163" t="s">
        <v>42</v>
      </c>
      <c r="B57" s="163"/>
      <c r="C57" s="163"/>
      <c r="D57" s="163">
        <f>'将来負担比率（分子）の構造'!I$51</f>
        <v>1408</v>
      </c>
      <c r="E57" s="163"/>
      <c r="F57" s="163"/>
      <c r="G57" s="163">
        <f>'将来負担比率（分子）の構造'!J$51</f>
        <v>1351</v>
      </c>
      <c r="H57" s="163"/>
      <c r="I57" s="163"/>
      <c r="J57" s="163">
        <f>'将来負担比率（分子）の構造'!K$51</f>
        <v>1310</v>
      </c>
      <c r="K57" s="163"/>
      <c r="L57" s="163"/>
      <c r="M57" s="163">
        <f>'将来負担比率（分子）の構造'!L$51</f>
        <v>1209</v>
      </c>
      <c r="N57" s="163"/>
      <c r="O57" s="163"/>
      <c r="P57" s="163">
        <f>'将来負担比率（分子）の構造'!M$51</f>
        <v>1103</v>
      </c>
    </row>
    <row r="58" spans="1:16" x14ac:dyDescent="0.25">
      <c r="A58" s="163" t="s">
        <v>41</v>
      </c>
      <c r="B58" s="163"/>
      <c r="C58" s="163"/>
      <c r="D58" s="163">
        <f>'将来負担比率（分子）の構造'!I$50</f>
        <v>3181</v>
      </c>
      <c r="E58" s="163"/>
      <c r="F58" s="163"/>
      <c r="G58" s="163">
        <f>'将来負担比率（分子）の構造'!J$50</f>
        <v>3892</v>
      </c>
      <c r="H58" s="163"/>
      <c r="I58" s="163"/>
      <c r="J58" s="163">
        <f>'将来負担比率（分子）の構造'!K$50</f>
        <v>4299</v>
      </c>
      <c r="K58" s="163"/>
      <c r="L58" s="163"/>
      <c r="M58" s="163">
        <f>'将来負担比率（分子）の構造'!L$50</f>
        <v>4408</v>
      </c>
      <c r="N58" s="163"/>
      <c r="O58" s="163"/>
      <c r="P58" s="163">
        <f>'将来負担比率（分子）の構造'!M$50</f>
        <v>4631</v>
      </c>
    </row>
    <row r="59" spans="1:16" x14ac:dyDescent="0.2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5">
      <c r="A62" s="163" t="s">
        <v>35</v>
      </c>
      <c r="B62" s="163">
        <f>'将来負担比率（分子）の構造'!I$45</f>
        <v>2981</v>
      </c>
      <c r="C62" s="163"/>
      <c r="D62" s="163"/>
      <c r="E62" s="163">
        <f>'将来負担比率（分子）の構造'!J$45</f>
        <v>2967</v>
      </c>
      <c r="F62" s="163"/>
      <c r="G62" s="163"/>
      <c r="H62" s="163">
        <f>'将来負担比率（分子）の構造'!K$45</f>
        <v>2970</v>
      </c>
      <c r="I62" s="163"/>
      <c r="J62" s="163"/>
      <c r="K62" s="163">
        <f>'将来負担比率（分子）の構造'!L$45</f>
        <v>2902</v>
      </c>
      <c r="L62" s="163"/>
      <c r="M62" s="163"/>
      <c r="N62" s="163">
        <f>'将来負担比率（分子）の構造'!M$45</f>
        <v>2907</v>
      </c>
      <c r="O62" s="163"/>
      <c r="P62" s="163"/>
    </row>
    <row r="63" spans="1:16" x14ac:dyDescent="0.25">
      <c r="A63" s="163" t="s">
        <v>34</v>
      </c>
      <c r="B63" s="163">
        <f>'将来負担比率（分子）の構造'!I$44</f>
        <v>2208</v>
      </c>
      <c r="C63" s="163"/>
      <c r="D63" s="163"/>
      <c r="E63" s="163">
        <f>'将来負担比率（分子）の構造'!J$44</f>
        <v>3025</v>
      </c>
      <c r="F63" s="163"/>
      <c r="G63" s="163"/>
      <c r="H63" s="163">
        <f>'将来負担比率（分子）の構造'!K$44</f>
        <v>5443</v>
      </c>
      <c r="I63" s="163"/>
      <c r="J63" s="163"/>
      <c r="K63" s="163">
        <f>'将来負担比率（分子）の構造'!L$44</f>
        <v>5434</v>
      </c>
      <c r="L63" s="163"/>
      <c r="M63" s="163"/>
      <c r="N63" s="163">
        <f>'将来負担比率（分子）の構造'!M$44</f>
        <v>5182</v>
      </c>
      <c r="O63" s="163"/>
      <c r="P63" s="163"/>
    </row>
    <row r="64" spans="1:16" x14ac:dyDescent="0.25">
      <c r="A64" s="163" t="s">
        <v>33</v>
      </c>
      <c r="B64" s="163">
        <f>'将来負担比率（分子）の構造'!I$43</f>
        <v>9668</v>
      </c>
      <c r="C64" s="163"/>
      <c r="D64" s="163"/>
      <c r="E64" s="163">
        <f>'将来負担比率（分子）の構造'!J$43</f>
        <v>9107</v>
      </c>
      <c r="F64" s="163"/>
      <c r="G64" s="163"/>
      <c r="H64" s="163">
        <f>'将来負担比率（分子）の構造'!K$43</f>
        <v>7851</v>
      </c>
      <c r="I64" s="163"/>
      <c r="J64" s="163"/>
      <c r="K64" s="163">
        <f>'将来負担比率（分子）の構造'!L$43</f>
        <v>6803</v>
      </c>
      <c r="L64" s="163"/>
      <c r="M64" s="163"/>
      <c r="N64" s="163">
        <f>'将来負担比率（分子）の構造'!M$43</f>
        <v>5983</v>
      </c>
      <c r="O64" s="163"/>
      <c r="P64" s="163"/>
    </row>
    <row r="65" spans="1:16" x14ac:dyDescent="0.2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5">
      <c r="A66" s="163" t="s">
        <v>31</v>
      </c>
      <c r="B66" s="163">
        <f>'将来負担比率（分子）の構造'!I$41</f>
        <v>15922</v>
      </c>
      <c r="C66" s="163"/>
      <c r="D66" s="163"/>
      <c r="E66" s="163">
        <f>'将来負担比率（分子）の構造'!J$41</f>
        <v>15826</v>
      </c>
      <c r="F66" s="163"/>
      <c r="G66" s="163"/>
      <c r="H66" s="163">
        <f>'将来負担比率（分子）の構造'!K$41</f>
        <v>15084</v>
      </c>
      <c r="I66" s="163"/>
      <c r="J66" s="163"/>
      <c r="K66" s="163">
        <f>'将来負担比率（分子）の構造'!L$41</f>
        <v>14339</v>
      </c>
      <c r="L66" s="163"/>
      <c r="M66" s="163"/>
      <c r="N66" s="163">
        <f>'将来負担比率（分子）の構造'!M$41</f>
        <v>13662</v>
      </c>
      <c r="O66" s="163"/>
      <c r="P66" s="163"/>
    </row>
    <row r="67" spans="1:16" x14ac:dyDescent="0.25">
      <c r="A67" s="163" t="s">
        <v>71</v>
      </c>
      <c r="B67" s="163" t="e">
        <f>NA()</f>
        <v>#N/A</v>
      </c>
      <c r="C67" s="163">
        <f>IF(ISNUMBER('将来負担比率（分子）の構造'!I$53), IF('将来負担比率（分子）の構造'!I$53 &lt; 0, 0, '将来負担比率（分子）の構造'!I$53), NA())</f>
        <v>8112</v>
      </c>
      <c r="D67" s="163" t="e">
        <f>NA()</f>
        <v>#N/A</v>
      </c>
      <c r="E67" s="163" t="e">
        <f>NA()</f>
        <v>#N/A</v>
      </c>
      <c r="F67" s="163">
        <f>IF(ISNUMBER('将来負担比率（分子）の構造'!J$53), IF('将来負担比率（分子）の構造'!J$53 &lt; 0, 0, '将来負担比率（分子）の構造'!J$53), NA())</f>
        <v>8275</v>
      </c>
      <c r="G67" s="163" t="e">
        <f>NA()</f>
        <v>#N/A</v>
      </c>
      <c r="H67" s="163" t="e">
        <f>NA()</f>
        <v>#N/A</v>
      </c>
      <c r="I67" s="163">
        <f>IF(ISNUMBER('将来負担比率（分子）の構造'!K$53), IF('将来負担比率（分子）の構造'!K$53 &lt; 0, 0, '将来負担比率（分子）の構造'!K$53), NA())</f>
        <v>8394</v>
      </c>
      <c r="J67" s="163" t="e">
        <f>NA()</f>
        <v>#N/A</v>
      </c>
      <c r="K67" s="163" t="e">
        <f>NA()</f>
        <v>#N/A</v>
      </c>
      <c r="L67" s="163">
        <f>IF(ISNUMBER('将来負担比率（分子）の構造'!L$53), IF('将来負担比率（分子）の構造'!L$53 &lt; 0, 0, '将来負担比率（分子）の構造'!L$53), NA())</f>
        <v>7404</v>
      </c>
      <c r="M67" s="163" t="e">
        <f>NA()</f>
        <v>#N/A</v>
      </c>
      <c r="N67" s="163" t="e">
        <f>NA()</f>
        <v>#N/A</v>
      </c>
      <c r="O67" s="163">
        <f>IF(ISNUMBER('将来負担比率（分子）の構造'!M$53), IF('将来負担比率（分子）の構造'!M$53 &lt; 0, 0, '将来負担比率（分子）の構造'!M$53), NA())</f>
        <v>6445</v>
      </c>
      <c r="P67" s="163" t="e">
        <f>NA()</f>
        <v>#N/A</v>
      </c>
    </row>
    <row r="70" spans="1:16" x14ac:dyDescent="0.25">
      <c r="A70" s="165" t="s">
        <v>72</v>
      </c>
      <c r="B70" s="165"/>
      <c r="C70" s="165"/>
      <c r="D70" s="165"/>
      <c r="E70" s="165"/>
      <c r="F70" s="165"/>
    </row>
    <row r="71" spans="1:16" x14ac:dyDescent="0.25">
      <c r="A71" s="166"/>
      <c r="B71" s="166" t="str">
        <f>基金残高に係る経年分析!F54</f>
        <v>R04</v>
      </c>
      <c r="C71" s="166" t="str">
        <f>基金残高に係る経年分析!G54</f>
        <v>R05</v>
      </c>
      <c r="D71" s="166" t="str">
        <f>基金残高に係る経年分析!H54</f>
        <v>R06</v>
      </c>
    </row>
    <row r="72" spans="1:16" x14ac:dyDescent="0.25">
      <c r="A72" s="166" t="s">
        <v>73</v>
      </c>
      <c r="B72" s="167">
        <f>基金残高に係る経年分析!F55</f>
        <v>2282</v>
      </c>
      <c r="C72" s="167">
        <f>基金残高に係る経年分析!G55</f>
        <v>2334</v>
      </c>
      <c r="D72" s="167">
        <f>基金残高に係る経年分析!H55</f>
        <v>2432</v>
      </c>
    </row>
    <row r="73" spans="1:16" x14ac:dyDescent="0.25">
      <c r="A73" s="166" t="s">
        <v>74</v>
      </c>
      <c r="B73" s="167">
        <f>基金残高に係る経年分析!F56</f>
        <v>931</v>
      </c>
      <c r="C73" s="167">
        <f>基金残高に係る経年分析!G56</f>
        <v>993</v>
      </c>
      <c r="D73" s="167">
        <f>基金残高に係る経年分析!H56</f>
        <v>1075</v>
      </c>
    </row>
    <row r="74" spans="1:16" x14ac:dyDescent="0.25">
      <c r="A74" s="166" t="s">
        <v>75</v>
      </c>
      <c r="B74" s="167">
        <f>基金残高に係る経年分析!F57</f>
        <v>288</v>
      </c>
      <c r="C74" s="167">
        <f>基金残高に係る経年分析!G57</f>
        <v>269</v>
      </c>
      <c r="D74" s="167">
        <f>基金残高に係る経年分析!H57</f>
        <v>274</v>
      </c>
    </row>
  </sheetData>
  <sheetProtection algorithmName="SHA-512" hashValue="WXln4BIqTMj4pD8fNsSuQkGCG011SXOUjSClG4RVCcmWb25JmStJ4gN/W2T5tWQu6MOv6FZUpPYycUjxJWTf5Q==" saltValue="+zQcxjIu53BxrF8RH3Dv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3125" style="202" customWidth="1"/>
    <col min="2" max="2" width="2.46484375" style="202" customWidth="1"/>
    <col min="3" max="16" width="2.53125" style="202" customWidth="1"/>
    <col min="17" max="17" width="2.46484375" style="202" customWidth="1"/>
    <col min="18" max="95" width="1.53125" style="202" customWidth="1"/>
    <col min="96" max="133" width="1.53125" style="214" customWidth="1"/>
    <col min="134" max="143" width="1.53125" style="202" customWidth="1"/>
    <col min="144" max="16384" width="0" style="202" hidden="1"/>
  </cols>
  <sheetData>
    <row r="1" spans="2:143" ht="22.5" customHeight="1" thickBot="1" x14ac:dyDescent="0.3">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5">
      <c r="B5" s="609" t="s">
        <v>216</v>
      </c>
      <c r="C5" s="610"/>
      <c r="D5" s="610"/>
      <c r="E5" s="610"/>
      <c r="F5" s="610"/>
      <c r="G5" s="610"/>
      <c r="H5" s="610"/>
      <c r="I5" s="610"/>
      <c r="J5" s="610"/>
      <c r="K5" s="610"/>
      <c r="L5" s="610"/>
      <c r="M5" s="610"/>
      <c r="N5" s="610"/>
      <c r="O5" s="610"/>
      <c r="P5" s="610"/>
      <c r="Q5" s="611"/>
      <c r="R5" s="612">
        <v>3737918</v>
      </c>
      <c r="S5" s="613"/>
      <c r="T5" s="613"/>
      <c r="U5" s="613"/>
      <c r="V5" s="613"/>
      <c r="W5" s="613"/>
      <c r="X5" s="613"/>
      <c r="Y5" s="614"/>
      <c r="Z5" s="615">
        <v>20.5</v>
      </c>
      <c r="AA5" s="615"/>
      <c r="AB5" s="615"/>
      <c r="AC5" s="615"/>
      <c r="AD5" s="616">
        <v>3520490</v>
      </c>
      <c r="AE5" s="616"/>
      <c r="AF5" s="616"/>
      <c r="AG5" s="616"/>
      <c r="AH5" s="616"/>
      <c r="AI5" s="616"/>
      <c r="AJ5" s="616"/>
      <c r="AK5" s="616"/>
      <c r="AL5" s="617">
        <v>36.1</v>
      </c>
      <c r="AM5" s="618"/>
      <c r="AN5" s="618"/>
      <c r="AO5" s="619"/>
      <c r="AP5" s="609" t="s">
        <v>217</v>
      </c>
      <c r="AQ5" s="610"/>
      <c r="AR5" s="610"/>
      <c r="AS5" s="610"/>
      <c r="AT5" s="610"/>
      <c r="AU5" s="610"/>
      <c r="AV5" s="610"/>
      <c r="AW5" s="610"/>
      <c r="AX5" s="610"/>
      <c r="AY5" s="610"/>
      <c r="AZ5" s="610"/>
      <c r="BA5" s="610"/>
      <c r="BB5" s="610"/>
      <c r="BC5" s="610"/>
      <c r="BD5" s="610"/>
      <c r="BE5" s="610"/>
      <c r="BF5" s="611"/>
      <c r="BG5" s="623">
        <v>3520490</v>
      </c>
      <c r="BH5" s="624"/>
      <c r="BI5" s="624"/>
      <c r="BJ5" s="624"/>
      <c r="BK5" s="624"/>
      <c r="BL5" s="624"/>
      <c r="BM5" s="624"/>
      <c r="BN5" s="625"/>
      <c r="BO5" s="626">
        <v>94.2</v>
      </c>
      <c r="BP5" s="626"/>
      <c r="BQ5" s="626"/>
      <c r="BR5" s="626"/>
      <c r="BS5" s="627">
        <v>66934</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5">
      <c r="B6" s="620" t="s">
        <v>221</v>
      </c>
      <c r="C6" s="621"/>
      <c r="D6" s="621"/>
      <c r="E6" s="621"/>
      <c r="F6" s="621"/>
      <c r="G6" s="621"/>
      <c r="H6" s="621"/>
      <c r="I6" s="621"/>
      <c r="J6" s="621"/>
      <c r="K6" s="621"/>
      <c r="L6" s="621"/>
      <c r="M6" s="621"/>
      <c r="N6" s="621"/>
      <c r="O6" s="621"/>
      <c r="P6" s="621"/>
      <c r="Q6" s="622"/>
      <c r="R6" s="623">
        <v>178084</v>
      </c>
      <c r="S6" s="624"/>
      <c r="T6" s="624"/>
      <c r="U6" s="624"/>
      <c r="V6" s="624"/>
      <c r="W6" s="624"/>
      <c r="X6" s="624"/>
      <c r="Y6" s="625"/>
      <c r="Z6" s="626">
        <v>1</v>
      </c>
      <c r="AA6" s="626"/>
      <c r="AB6" s="626"/>
      <c r="AC6" s="626"/>
      <c r="AD6" s="627">
        <v>178084</v>
      </c>
      <c r="AE6" s="627"/>
      <c r="AF6" s="627"/>
      <c r="AG6" s="627"/>
      <c r="AH6" s="627"/>
      <c r="AI6" s="627"/>
      <c r="AJ6" s="627"/>
      <c r="AK6" s="627"/>
      <c r="AL6" s="628">
        <v>1.8</v>
      </c>
      <c r="AM6" s="629"/>
      <c r="AN6" s="629"/>
      <c r="AO6" s="630"/>
      <c r="AP6" s="620" t="s">
        <v>222</v>
      </c>
      <c r="AQ6" s="621"/>
      <c r="AR6" s="621"/>
      <c r="AS6" s="621"/>
      <c r="AT6" s="621"/>
      <c r="AU6" s="621"/>
      <c r="AV6" s="621"/>
      <c r="AW6" s="621"/>
      <c r="AX6" s="621"/>
      <c r="AY6" s="621"/>
      <c r="AZ6" s="621"/>
      <c r="BA6" s="621"/>
      <c r="BB6" s="621"/>
      <c r="BC6" s="621"/>
      <c r="BD6" s="621"/>
      <c r="BE6" s="621"/>
      <c r="BF6" s="622"/>
      <c r="BG6" s="623">
        <v>3520490</v>
      </c>
      <c r="BH6" s="624"/>
      <c r="BI6" s="624"/>
      <c r="BJ6" s="624"/>
      <c r="BK6" s="624"/>
      <c r="BL6" s="624"/>
      <c r="BM6" s="624"/>
      <c r="BN6" s="625"/>
      <c r="BO6" s="626">
        <v>94.2</v>
      </c>
      <c r="BP6" s="626"/>
      <c r="BQ6" s="626"/>
      <c r="BR6" s="626"/>
      <c r="BS6" s="627">
        <v>66934</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173594</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173594</v>
      </c>
      <c r="DR6" s="624"/>
      <c r="DS6" s="624"/>
      <c r="DT6" s="624"/>
      <c r="DU6" s="624"/>
      <c r="DV6" s="624"/>
      <c r="DW6" s="624"/>
      <c r="DX6" s="624"/>
      <c r="DY6" s="624"/>
      <c r="DZ6" s="624"/>
      <c r="EA6" s="624"/>
      <c r="EB6" s="624"/>
      <c r="EC6" s="633"/>
    </row>
    <row r="7" spans="2:143" ht="11.25" customHeight="1" x14ac:dyDescent="0.25">
      <c r="B7" s="620" t="s">
        <v>224</v>
      </c>
      <c r="C7" s="621"/>
      <c r="D7" s="621"/>
      <c r="E7" s="621"/>
      <c r="F7" s="621"/>
      <c r="G7" s="621"/>
      <c r="H7" s="621"/>
      <c r="I7" s="621"/>
      <c r="J7" s="621"/>
      <c r="K7" s="621"/>
      <c r="L7" s="621"/>
      <c r="M7" s="621"/>
      <c r="N7" s="621"/>
      <c r="O7" s="621"/>
      <c r="P7" s="621"/>
      <c r="Q7" s="622"/>
      <c r="R7" s="623">
        <v>1636</v>
      </c>
      <c r="S7" s="624"/>
      <c r="T7" s="624"/>
      <c r="U7" s="624"/>
      <c r="V7" s="624"/>
      <c r="W7" s="624"/>
      <c r="X7" s="624"/>
      <c r="Y7" s="625"/>
      <c r="Z7" s="626">
        <v>0</v>
      </c>
      <c r="AA7" s="626"/>
      <c r="AB7" s="626"/>
      <c r="AC7" s="626"/>
      <c r="AD7" s="627">
        <v>1636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1622991</v>
      </c>
      <c r="BH7" s="624"/>
      <c r="BI7" s="624"/>
      <c r="BJ7" s="624"/>
      <c r="BK7" s="624"/>
      <c r="BL7" s="624"/>
      <c r="BM7" s="624"/>
      <c r="BN7" s="625"/>
      <c r="BO7" s="626">
        <v>43.4</v>
      </c>
      <c r="BP7" s="626"/>
      <c r="BQ7" s="626"/>
      <c r="BR7" s="626"/>
      <c r="BS7" s="627">
        <v>66934</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3492123</v>
      </c>
      <c r="CS7" s="624"/>
      <c r="CT7" s="624"/>
      <c r="CU7" s="624"/>
      <c r="CV7" s="624"/>
      <c r="CW7" s="624"/>
      <c r="CX7" s="624"/>
      <c r="CY7" s="625"/>
      <c r="CZ7" s="626">
        <v>19.899999999999999</v>
      </c>
      <c r="DA7" s="626"/>
      <c r="DB7" s="626"/>
      <c r="DC7" s="626"/>
      <c r="DD7" s="632">
        <v>305107</v>
      </c>
      <c r="DE7" s="624"/>
      <c r="DF7" s="624"/>
      <c r="DG7" s="624"/>
      <c r="DH7" s="624"/>
      <c r="DI7" s="624"/>
      <c r="DJ7" s="624"/>
      <c r="DK7" s="624"/>
      <c r="DL7" s="624"/>
      <c r="DM7" s="624"/>
      <c r="DN7" s="624"/>
      <c r="DO7" s="624"/>
      <c r="DP7" s="625"/>
      <c r="DQ7" s="632">
        <v>2745768</v>
      </c>
      <c r="DR7" s="624"/>
      <c r="DS7" s="624"/>
      <c r="DT7" s="624"/>
      <c r="DU7" s="624"/>
      <c r="DV7" s="624"/>
      <c r="DW7" s="624"/>
      <c r="DX7" s="624"/>
      <c r="DY7" s="624"/>
      <c r="DZ7" s="624"/>
      <c r="EA7" s="624"/>
      <c r="EB7" s="624"/>
      <c r="EC7" s="633"/>
    </row>
    <row r="8" spans="2:143" ht="11.25" customHeight="1" x14ac:dyDescent="0.25">
      <c r="B8" s="620" t="s">
        <v>227</v>
      </c>
      <c r="C8" s="621"/>
      <c r="D8" s="621"/>
      <c r="E8" s="621"/>
      <c r="F8" s="621"/>
      <c r="G8" s="621"/>
      <c r="H8" s="621"/>
      <c r="I8" s="621"/>
      <c r="J8" s="621"/>
      <c r="K8" s="621"/>
      <c r="L8" s="621"/>
      <c r="M8" s="621"/>
      <c r="N8" s="621"/>
      <c r="O8" s="621"/>
      <c r="P8" s="621"/>
      <c r="Q8" s="622"/>
      <c r="R8" s="623">
        <v>34684</v>
      </c>
      <c r="S8" s="624"/>
      <c r="T8" s="624"/>
      <c r="U8" s="624"/>
      <c r="V8" s="624"/>
      <c r="W8" s="624"/>
      <c r="X8" s="624"/>
      <c r="Y8" s="625"/>
      <c r="Z8" s="626">
        <v>0.2</v>
      </c>
      <c r="AA8" s="626"/>
      <c r="AB8" s="626"/>
      <c r="AC8" s="626"/>
      <c r="AD8" s="627">
        <v>34684</v>
      </c>
      <c r="AE8" s="627"/>
      <c r="AF8" s="627"/>
      <c r="AG8" s="627"/>
      <c r="AH8" s="627"/>
      <c r="AI8" s="627"/>
      <c r="AJ8" s="627"/>
      <c r="AK8" s="627"/>
      <c r="AL8" s="628">
        <v>0.4</v>
      </c>
      <c r="AM8" s="629"/>
      <c r="AN8" s="629"/>
      <c r="AO8" s="630"/>
      <c r="AP8" s="620" t="s">
        <v>228</v>
      </c>
      <c r="AQ8" s="621"/>
      <c r="AR8" s="621"/>
      <c r="AS8" s="621"/>
      <c r="AT8" s="621"/>
      <c r="AU8" s="621"/>
      <c r="AV8" s="621"/>
      <c r="AW8" s="621"/>
      <c r="AX8" s="621"/>
      <c r="AY8" s="621"/>
      <c r="AZ8" s="621"/>
      <c r="BA8" s="621"/>
      <c r="BB8" s="621"/>
      <c r="BC8" s="621"/>
      <c r="BD8" s="621"/>
      <c r="BE8" s="621"/>
      <c r="BF8" s="622"/>
      <c r="BG8" s="623">
        <v>45093</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5563039</v>
      </c>
      <c r="CS8" s="624"/>
      <c r="CT8" s="624"/>
      <c r="CU8" s="624"/>
      <c r="CV8" s="624"/>
      <c r="CW8" s="624"/>
      <c r="CX8" s="624"/>
      <c r="CY8" s="625"/>
      <c r="CZ8" s="626">
        <v>31.6</v>
      </c>
      <c r="DA8" s="626"/>
      <c r="DB8" s="626"/>
      <c r="DC8" s="626"/>
      <c r="DD8" s="632">
        <v>38148</v>
      </c>
      <c r="DE8" s="624"/>
      <c r="DF8" s="624"/>
      <c r="DG8" s="624"/>
      <c r="DH8" s="624"/>
      <c r="DI8" s="624"/>
      <c r="DJ8" s="624"/>
      <c r="DK8" s="624"/>
      <c r="DL8" s="624"/>
      <c r="DM8" s="624"/>
      <c r="DN8" s="624"/>
      <c r="DO8" s="624"/>
      <c r="DP8" s="625"/>
      <c r="DQ8" s="632">
        <v>3134100</v>
      </c>
      <c r="DR8" s="624"/>
      <c r="DS8" s="624"/>
      <c r="DT8" s="624"/>
      <c r="DU8" s="624"/>
      <c r="DV8" s="624"/>
      <c r="DW8" s="624"/>
      <c r="DX8" s="624"/>
      <c r="DY8" s="624"/>
      <c r="DZ8" s="624"/>
      <c r="EA8" s="624"/>
      <c r="EB8" s="624"/>
      <c r="EC8" s="633"/>
    </row>
    <row r="9" spans="2:143" ht="11.25" customHeight="1" x14ac:dyDescent="0.25">
      <c r="B9" s="620" t="s">
        <v>230</v>
      </c>
      <c r="C9" s="621"/>
      <c r="D9" s="621"/>
      <c r="E9" s="621"/>
      <c r="F9" s="621"/>
      <c r="G9" s="621"/>
      <c r="H9" s="621"/>
      <c r="I9" s="621"/>
      <c r="J9" s="621"/>
      <c r="K9" s="621"/>
      <c r="L9" s="621"/>
      <c r="M9" s="621"/>
      <c r="N9" s="621"/>
      <c r="O9" s="621"/>
      <c r="P9" s="621"/>
      <c r="Q9" s="622"/>
      <c r="R9" s="623">
        <v>46225</v>
      </c>
      <c r="S9" s="624"/>
      <c r="T9" s="624"/>
      <c r="U9" s="624"/>
      <c r="V9" s="624"/>
      <c r="W9" s="624"/>
      <c r="X9" s="624"/>
      <c r="Y9" s="625"/>
      <c r="Z9" s="626">
        <v>0.3</v>
      </c>
      <c r="AA9" s="626"/>
      <c r="AB9" s="626"/>
      <c r="AC9" s="626"/>
      <c r="AD9" s="627">
        <v>46225</v>
      </c>
      <c r="AE9" s="627"/>
      <c r="AF9" s="627"/>
      <c r="AG9" s="627"/>
      <c r="AH9" s="627"/>
      <c r="AI9" s="627"/>
      <c r="AJ9" s="627"/>
      <c r="AK9" s="627"/>
      <c r="AL9" s="628">
        <v>0.5</v>
      </c>
      <c r="AM9" s="629"/>
      <c r="AN9" s="629"/>
      <c r="AO9" s="630"/>
      <c r="AP9" s="620" t="s">
        <v>231</v>
      </c>
      <c r="AQ9" s="621"/>
      <c r="AR9" s="621"/>
      <c r="AS9" s="621"/>
      <c r="AT9" s="621"/>
      <c r="AU9" s="621"/>
      <c r="AV9" s="621"/>
      <c r="AW9" s="621"/>
      <c r="AX9" s="621"/>
      <c r="AY9" s="621"/>
      <c r="AZ9" s="621"/>
      <c r="BA9" s="621"/>
      <c r="BB9" s="621"/>
      <c r="BC9" s="621"/>
      <c r="BD9" s="621"/>
      <c r="BE9" s="621"/>
      <c r="BF9" s="622"/>
      <c r="BG9" s="623">
        <v>1295722</v>
      </c>
      <c r="BH9" s="624"/>
      <c r="BI9" s="624"/>
      <c r="BJ9" s="624"/>
      <c r="BK9" s="624"/>
      <c r="BL9" s="624"/>
      <c r="BM9" s="624"/>
      <c r="BN9" s="625"/>
      <c r="BO9" s="626">
        <v>34.700000000000003</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1901486</v>
      </c>
      <c r="CS9" s="624"/>
      <c r="CT9" s="624"/>
      <c r="CU9" s="624"/>
      <c r="CV9" s="624"/>
      <c r="CW9" s="624"/>
      <c r="CX9" s="624"/>
      <c r="CY9" s="625"/>
      <c r="CZ9" s="626">
        <v>10.8</v>
      </c>
      <c r="DA9" s="626"/>
      <c r="DB9" s="626"/>
      <c r="DC9" s="626"/>
      <c r="DD9" s="632">
        <v>14830</v>
      </c>
      <c r="DE9" s="624"/>
      <c r="DF9" s="624"/>
      <c r="DG9" s="624"/>
      <c r="DH9" s="624"/>
      <c r="DI9" s="624"/>
      <c r="DJ9" s="624"/>
      <c r="DK9" s="624"/>
      <c r="DL9" s="624"/>
      <c r="DM9" s="624"/>
      <c r="DN9" s="624"/>
      <c r="DO9" s="624"/>
      <c r="DP9" s="625"/>
      <c r="DQ9" s="632">
        <v>1796680</v>
      </c>
      <c r="DR9" s="624"/>
      <c r="DS9" s="624"/>
      <c r="DT9" s="624"/>
      <c r="DU9" s="624"/>
      <c r="DV9" s="624"/>
      <c r="DW9" s="624"/>
      <c r="DX9" s="624"/>
      <c r="DY9" s="624"/>
      <c r="DZ9" s="624"/>
      <c r="EA9" s="624"/>
      <c r="EB9" s="624"/>
      <c r="EC9" s="633"/>
    </row>
    <row r="10" spans="2:143" ht="11.25" customHeight="1" x14ac:dyDescent="0.2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114425</v>
      </c>
      <c r="BH10" s="624"/>
      <c r="BI10" s="624"/>
      <c r="BJ10" s="624"/>
      <c r="BK10" s="624"/>
      <c r="BL10" s="624"/>
      <c r="BM10" s="624"/>
      <c r="BN10" s="625"/>
      <c r="BO10" s="626">
        <v>3.1</v>
      </c>
      <c r="BP10" s="626"/>
      <c r="BQ10" s="626"/>
      <c r="BR10" s="626"/>
      <c r="BS10" s="627">
        <v>19052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160028</v>
      </c>
      <c r="CS10" s="624"/>
      <c r="CT10" s="624"/>
      <c r="CU10" s="624"/>
      <c r="CV10" s="624"/>
      <c r="CW10" s="624"/>
      <c r="CX10" s="624"/>
      <c r="CY10" s="625"/>
      <c r="CZ10" s="626">
        <v>0.9</v>
      </c>
      <c r="DA10" s="626"/>
      <c r="DB10" s="626"/>
      <c r="DC10" s="626"/>
      <c r="DD10" s="632">
        <v>13515</v>
      </c>
      <c r="DE10" s="624"/>
      <c r="DF10" s="624"/>
      <c r="DG10" s="624"/>
      <c r="DH10" s="624"/>
      <c r="DI10" s="624"/>
      <c r="DJ10" s="624"/>
      <c r="DK10" s="624"/>
      <c r="DL10" s="624"/>
      <c r="DM10" s="624"/>
      <c r="DN10" s="624"/>
      <c r="DO10" s="624"/>
      <c r="DP10" s="625"/>
      <c r="DQ10" s="632">
        <v>47128</v>
      </c>
      <c r="DR10" s="624"/>
      <c r="DS10" s="624"/>
      <c r="DT10" s="624"/>
      <c r="DU10" s="624"/>
      <c r="DV10" s="624"/>
      <c r="DW10" s="624"/>
      <c r="DX10" s="624"/>
      <c r="DY10" s="624"/>
      <c r="DZ10" s="624"/>
      <c r="EA10" s="624"/>
      <c r="EB10" s="624"/>
      <c r="EC10" s="633"/>
    </row>
    <row r="11" spans="2:143" ht="11.25" customHeight="1" x14ac:dyDescent="0.25">
      <c r="B11" s="620" t="s">
        <v>236</v>
      </c>
      <c r="C11" s="621"/>
      <c r="D11" s="621"/>
      <c r="E11" s="621"/>
      <c r="F11" s="621"/>
      <c r="G11" s="621"/>
      <c r="H11" s="621"/>
      <c r="I11" s="621"/>
      <c r="J11" s="621"/>
      <c r="K11" s="621"/>
      <c r="L11" s="621"/>
      <c r="M11" s="621"/>
      <c r="N11" s="621"/>
      <c r="O11" s="621"/>
      <c r="P11" s="621"/>
      <c r="Q11" s="622"/>
      <c r="R11" s="623">
        <v>791094</v>
      </c>
      <c r="S11" s="624"/>
      <c r="T11" s="624"/>
      <c r="U11" s="624"/>
      <c r="V11" s="624"/>
      <c r="W11" s="624"/>
      <c r="X11" s="624"/>
      <c r="Y11" s="625"/>
      <c r="Z11" s="628">
        <v>4.3</v>
      </c>
      <c r="AA11" s="629"/>
      <c r="AB11" s="629"/>
      <c r="AC11" s="635"/>
      <c r="AD11" s="632">
        <v>791094</v>
      </c>
      <c r="AE11" s="624"/>
      <c r="AF11" s="624"/>
      <c r="AG11" s="624"/>
      <c r="AH11" s="624"/>
      <c r="AI11" s="624"/>
      <c r="AJ11" s="624"/>
      <c r="AK11" s="625"/>
      <c r="AL11" s="628">
        <v>8.1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167751</v>
      </c>
      <c r="BH11" s="624"/>
      <c r="BI11" s="624"/>
      <c r="BJ11" s="624"/>
      <c r="BK11" s="624"/>
      <c r="BL11" s="624"/>
      <c r="BM11" s="624"/>
      <c r="BN11" s="625"/>
      <c r="BO11" s="626">
        <v>4.5</v>
      </c>
      <c r="BP11" s="626"/>
      <c r="BQ11" s="626"/>
      <c r="BR11" s="626"/>
      <c r="BS11" s="627">
        <v>47882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707338</v>
      </c>
      <c r="CS11" s="624"/>
      <c r="CT11" s="624"/>
      <c r="CU11" s="624"/>
      <c r="CV11" s="624"/>
      <c r="CW11" s="624"/>
      <c r="CX11" s="624"/>
      <c r="CY11" s="625"/>
      <c r="CZ11" s="626">
        <v>4</v>
      </c>
      <c r="DA11" s="626"/>
      <c r="DB11" s="626"/>
      <c r="DC11" s="626"/>
      <c r="DD11" s="632">
        <v>145325</v>
      </c>
      <c r="DE11" s="624"/>
      <c r="DF11" s="624"/>
      <c r="DG11" s="624"/>
      <c r="DH11" s="624"/>
      <c r="DI11" s="624"/>
      <c r="DJ11" s="624"/>
      <c r="DK11" s="624"/>
      <c r="DL11" s="624"/>
      <c r="DM11" s="624"/>
      <c r="DN11" s="624"/>
      <c r="DO11" s="624"/>
      <c r="DP11" s="625"/>
      <c r="DQ11" s="632">
        <v>375570</v>
      </c>
      <c r="DR11" s="624"/>
      <c r="DS11" s="624"/>
      <c r="DT11" s="624"/>
      <c r="DU11" s="624"/>
      <c r="DV11" s="624"/>
      <c r="DW11" s="624"/>
      <c r="DX11" s="624"/>
      <c r="DY11" s="624"/>
      <c r="DZ11" s="624"/>
      <c r="EA11" s="624"/>
      <c r="EB11" s="624"/>
      <c r="EC11" s="633"/>
    </row>
    <row r="12" spans="2:143" ht="11.25" customHeight="1" x14ac:dyDescent="0.2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1572494</v>
      </c>
      <c r="BH12" s="624"/>
      <c r="BI12" s="624"/>
      <c r="BJ12" s="624"/>
      <c r="BK12" s="624"/>
      <c r="BL12" s="624"/>
      <c r="BM12" s="624"/>
      <c r="BN12" s="625"/>
      <c r="BO12" s="626">
        <v>42.1</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542253</v>
      </c>
      <c r="CS12" s="624"/>
      <c r="CT12" s="624"/>
      <c r="CU12" s="624"/>
      <c r="CV12" s="624"/>
      <c r="CW12" s="624"/>
      <c r="CX12" s="624"/>
      <c r="CY12" s="625"/>
      <c r="CZ12" s="626">
        <v>3.1</v>
      </c>
      <c r="DA12" s="626"/>
      <c r="DB12" s="626"/>
      <c r="DC12" s="626"/>
      <c r="DD12" s="632">
        <v>14811</v>
      </c>
      <c r="DE12" s="624"/>
      <c r="DF12" s="624"/>
      <c r="DG12" s="624"/>
      <c r="DH12" s="624"/>
      <c r="DI12" s="624"/>
      <c r="DJ12" s="624"/>
      <c r="DK12" s="624"/>
      <c r="DL12" s="624"/>
      <c r="DM12" s="624"/>
      <c r="DN12" s="624"/>
      <c r="DO12" s="624"/>
      <c r="DP12" s="625"/>
      <c r="DQ12" s="632">
        <v>322272</v>
      </c>
      <c r="DR12" s="624"/>
      <c r="DS12" s="624"/>
      <c r="DT12" s="624"/>
      <c r="DU12" s="624"/>
      <c r="DV12" s="624"/>
      <c r="DW12" s="624"/>
      <c r="DX12" s="624"/>
      <c r="DY12" s="624"/>
      <c r="DZ12" s="624"/>
      <c r="EA12" s="624"/>
      <c r="EB12" s="624"/>
      <c r="EC12" s="633"/>
    </row>
    <row r="13" spans="2:143" ht="11.25" customHeight="1" x14ac:dyDescent="0.2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1566999</v>
      </c>
      <c r="BH13" s="624"/>
      <c r="BI13" s="624"/>
      <c r="BJ13" s="624"/>
      <c r="BK13" s="624"/>
      <c r="BL13" s="624"/>
      <c r="BM13" s="624"/>
      <c r="BN13" s="625"/>
      <c r="BO13" s="626">
        <v>41.9</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1744176</v>
      </c>
      <c r="CS13" s="624"/>
      <c r="CT13" s="624"/>
      <c r="CU13" s="624"/>
      <c r="CV13" s="624"/>
      <c r="CW13" s="624"/>
      <c r="CX13" s="624"/>
      <c r="CY13" s="625"/>
      <c r="CZ13" s="626">
        <v>9.9</v>
      </c>
      <c r="DA13" s="626"/>
      <c r="DB13" s="626"/>
      <c r="DC13" s="626"/>
      <c r="DD13" s="632">
        <v>628988</v>
      </c>
      <c r="DE13" s="624"/>
      <c r="DF13" s="624"/>
      <c r="DG13" s="624"/>
      <c r="DH13" s="624"/>
      <c r="DI13" s="624"/>
      <c r="DJ13" s="624"/>
      <c r="DK13" s="624"/>
      <c r="DL13" s="624"/>
      <c r="DM13" s="624"/>
      <c r="DN13" s="624"/>
      <c r="DO13" s="624"/>
      <c r="DP13" s="625"/>
      <c r="DQ13" s="632">
        <v>1005898</v>
      </c>
      <c r="DR13" s="624"/>
      <c r="DS13" s="624"/>
      <c r="DT13" s="624"/>
      <c r="DU13" s="624"/>
      <c r="DV13" s="624"/>
      <c r="DW13" s="624"/>
      <c r="DX13" s="624"/>
      <c r="DY13" s="624"/>
      <c r="DZ13" s="624"/>
      <c r="EA13" s="624"/>
      <c r="EB13" s="624"/>
      <c r="EC13" s="633"/>
    </row>
    <row r="14" spans="2:143" ht="11.25" customHeight="1" x14ac:dyDescent="0.2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120580</v>
      </c>
      <c r="BH14" s="624"/>
      <c r="BI14" s="624"/>
      <c r="BJ14" s="624"/>
      <c r="BK14" s="624"/>
      <c r="BL14" s="624"/>
      <c r="BM14" s="624"/>
      <c r="BN14" s="625"/>
      <c r="BO14" s="626">
        <v>3.2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591916</v>
      </c>
      <c r="CS14" s="624"/>
      <c r="CT14" s="624"/>
      <c r="CU14" s="624"/>
      <c r="CV14" s="624"/>
      <c r="CW14" s="624"/>
      <c r="CX14" s="624"/>
      <c r="CY14" s="625"/>
      <c r="CZ14" s="626">
        <v>3.4</v>
      </c>
      <c r="DA14" s="626"/>
      <c r="DB14" s="626"/>
      <c r="DC14" s="626"/>
      <c r="DD14" s="632">
        <v>9000</v>
      </c>
      <c r="DE14" s="624"/>
      <c r="DF14" s="624"/>
      <c r="DG14" s="624"/>
      <c r="DH14" s="624"/>
      <c r="DI14" s="624"/>
      <c r="DJ14" s="624"/>
      <c r="DK14" s="624"/>
      <c r="DL14" s="624"/>
      <c r="DM14" s="624"/>
      <c r="DN14" s="624"/>
      <c r="DO14" s="624"/>
      <c r="DP14" s="625"/>
      <c r="DQ14" s="632">
        <v>591496</v>
      </c>
      <c r="DR14" s="624"/>
      <c r="DS14" s="624"/>
      <c r="DT14" s="624"/>
      <c r="DU14" s="624"/>
      <c r="DV14" s="624"/>
      <c r="DW14" s="624"/>
      <c r="DX14" s="624"/>
      <c r="DY14" s="624"/>
      <c r="DZ14" s="624"/>
      <c r="EA14" s="624"/>
      <c r="EB14" s="624"/>
      <c r="EC14" s="633"/>
    </row>
    <row r="15" spans="2:143" ht="11.25" customHeight="1" x14ac:dyDescent="0.25">
      <c r="B15" s="620" t="s">
        <v>248</v>
      </c>
      <c r="C15" s="621"/>
      <c r="D15" s="621"/>
      <c r="E15" s="621"/>
      <c r="F15" s="621"/>
      <c r="G15" s="621"/>
      <c r="H15" s="621"/>
      <c r="I15" s="621"/>
      <c r="J15" s="621"/>
      <c r="K15" s="621"/>
      <c r="L15" s="621"/>
      <c r="M15" s="621"/>
      <c r="N15" s="621"/>
      <c r="O15" s="621"/>
      <c r="P15" s="621"/>
      <c r="Q15" s="622"/>
      <c r="R15" s="623">
        <v>21444</v>
      </c>
      <c r="S15" s="624"/>
      <c r="T15" s="624"/>
      <c r="U15" s="624"/>
      <c r="V15" s="624"/>
      <c r="W15" s="624"/>
      <c r="X15" s="624"/>
      <c r="Y15" s="625"/>
      <c r="Z15" s="626">
        <v>0.1</v>
      </c>
      <c r="AA15" s="626"/>
      <c r="AB15" s="626"/>
      <c r="AC15" s="626"/>
      <c r="AD15" s="627">
        <v>21444</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204425</v>
      </c>
      <c r="BH15" s="624"/>
      <c r="BI15" s="624"/>
      <c r="BJ15" s="624"/>
      <c r="BK15" s="624"/>
      <c r="BL15" s="624"/>
      <c r="BM15" s="624"/>
      <c r="BN15" s="625"/>
      <c r="BO15" s="626">
        <v>5.5</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1188337</v>
      </c>
      <c r="CS15" s="624"/>
      <c r="CT15" s="624"/>
      <c r="CU15" s="624"/>
      <c r="CV15" s="624"/>
      <c r="CW15" s="624"/>
      <c r="CX15" s="624"/>
      <c r="CY15" s="625"/>
      <c r="CZ15" s="626">
        <v>6.8</v>
      </c>
      <c r="DA15" s="626"/>
      <c r="DB15" s="626"/>
      <c r="DC15" s="626"/>
      <c r="DD15" s="632">
        <v>192642</v>
      </c>
      <c r="DE15" s="624"/>
      <c r="DF15" s="624"/>
      <c r="DG15" s="624"/>
      <c r="DH15" s="624"/>
      <c r="DI15" s="624"/>
      <c r="DJ15" s="624"/>
      <c r="DK15" s="624"/>
      <c r="DL15" s="624"/>
      <c r="DM15" s="624"/>
      <c r="DN15" s="624"/>
      <c r="DO15" s="624"/>
      <c r="DP15" s="625"/>
      <c r="DQ15" s="632">
        <v>977894</v>
      </c>
      <c r="DR15" s="624"/>
      <c r="DS15" s="624"/>
      <c r="DT15" s="624"/>
      <c r="DU15" s="624"/>
      <c r="DV15" s="624"/>
      <c r="DW15" s="624"/>
      <c r="DX15" s="624"/>
      <c r="DY15" s="624"/>
      <c r="DZ15" s="624"/>
      <c r="EA15" s="624"/>
      <c r="EB15" s="624"/>
      <c r="EC15" s="633"/>
    </row>
    <row r="16" spans="2:143" ht="11.25" customHeight="1" x14ac:dyDescent="0.25">
      <c r="B16" s="620" t="s">
        <v>251</v>
      </c>
      <c r="C16" s="621"/>
      <c r="D16" s="621"/>
      <c r="E16" s="621"/>
      <c r="F16" s="621"/>
      <c r="G16" s="621"/>
      <c r="H16" s="621"/>
      <c r="I16" s="621"/>
      <c r="J16" s="621"/>
      <c r="K16" s="621"/>
      <c r="L16" s="621"/>
      <c r="M16" s="621"/>
      <c r="N16" s="621"/>
      <c r="O16" s="621"/>
      <c r="P16" s="621"/>
      <c r="Q16" s="622"/>
      <c r="R16" s="623">
        <v>110876</v>
      </c>
      <c r="S16" s="624"/>
      <c r="T16" s="624"/>
      <c r="U16" s="624"/>
      <c r="V16" s="624"/>
      <c r="W16" s="624"/>
      <c r="X16" s="624"/>
      <c r="Y16" s="625"/>
      <c r="Z16" s="626">
        <v>0.6</v>
      </c>
      <c r="AA16" s="626"/>
      <c r="AB16" s="626"/>
      <c r="AC16" s="626"/>
      <c r="AD16" s="627">
        <v>110876</v>
      </c>
      <c r="AE16" s="627"/>
      <c r="AF16" s="627"/>
      <c r="AG16" s="627"/>
      <c r="AH16" s="627"/>
      <c r="AI16" s="627"/>
      <c r="AJ16" s="627"/>
      <c r="AK16" s="627"/>
      <c r="AL16" s="628">
        <v>1.1000000000000001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5">
      <c r="B17" s="620" t="s">
        <v>254</v>
      </c>
      <c r="C17" s="621"/>
      <c r="D17" s="621"/>
      <c r="E17" s="621"/>
      <c r="F17" s="621"/>
      <c r="G17" s="621"/>
      <c r="H17" s="621"/>
      <c r="I17" s="621"/>
      <c r="J17" s="621"/>
      <c r="K17" s="621"/>
      <c r="L17" s="621"/>
      <c r="M17" s="621"/>
      <c r="N17" s="621"/>
      <c r="O17" s="621"/>
      <c r="P17" s="621"/>
      <c r="Q17" s="622"/>
      <c r="R17" s="623">
        <v>154524</v>
      </c>
      <c r="S17" s="624"/>
      <c r="T17" s="624"/>
      <c r="U17" s="624"/>
      <c r="V17" s="624"/>
      <c r="W17" s="624"/>
      <c r="X17" s="624"/>
      <c r="Y17" s="625"/>
      <c r="Z17" s="626">
        <v>0.8</v>
      </c>
      <c r="AA17" s="626"/>
      <c r="AB17" s="626"/>
      <c r="AC17" s="626"/>
      <c r="AD17" s="627">
        <v>154524</v>
      </c>
      <c r="AE17" s="627"/>
      <c r="AF17" s="627"/>
      <c r="AG17" s="627"/>
      <c r="AH17" s="627"/>
      <c r="AI17" s="627"/>
      <c r="AJ17" s="627"/>
      <c r="AK17" s="627"/>
      <c r="AL17" s="628">
        <v>1.6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1519403</v>
      </c>
      <c r="CS17" s="624"/>
      <c r="CT17" s="624"/>
      <c r="CU17" s="624"/>
      <c r="CV17" s="624"/>
      <c r="CW17" s="624"/>
      <c r="CX17" s="624"/>
      <c r="CY17" s="625"/>
      <c r="CZ17" s="626">
        <v>8.6</v>
      </c>
      <c r="DA17" s="626"/>
      <c r="DB17" s="626"/>
      <c r="DC17" s="626"/>
      <c r="DD17" s="632" t="s">
        <v>122</v>
      </c>
      <c r="DE17" s="624"/>
      <c r="DF17" s="624"/>
      <c r="DG17" s="624"/>
      <c r="DH17" s="624"/>
      <c r="DI17" s="624"/>
      <c r="DJ17" s="624"/>
      <c r="DK17" s="624"/>
      <c r="DL17" s="624"/>
      <c r="DM17" s="624"/>
      <c r="DN17" s="624"/>
      <c r="DO17" s="624"/>
      <c r="DP17" s="625"/>
      <c r="DQ17" s="632">
        <v>1478039</v>
      </c>
      <c r="DR17" s="624"/>
      <c r="DS17" s="624"/>
      <c r="DT17" s="624"/>
      <c r="DU17" s="624"/>
      <c r="DV17" s="624"/>
      <c r="DW17" s="624"/>
      <c r="DX17" s="624"/>
      <c r="DY17" s="624"/>
      <c r="DZ17" s="624"/>
      <c r="EA17" s="624"/>
      <c r="EB17" s="624"/>
      <c r="EC17" s="633"/>
    </row>
    <row r="18" spans="2:133" ht="11.25" customHeight="1" x14ac:dyDescent="0.25">
      <c r="B18" s="620" t="s">
        <v>257</v>
      </c>
      <c r="C18" s="621"/>
      <c r="D18" s="621"/>
      <c r="E18" s="621"/>
      <c r="F18" s="621"/>
      <c r="G18" s="621"/>
      <c r="H18" s="621"/>
      <c r="I18" s="621"/>
      <c r="J18" s="621"/>
      <c r="K18" s="621"/>
      <c r="L18" s="621"/>
      <c r="M18" s="621"/>
      <c r="N18" s="621"/>
      <c r="O18" s="621"/>
      <c r="P18" s="621"/>
      <c r="Q18" s="622"/>
      <c r="R18" s="623">
        <v>24526</v>
      </c>
      <c r="S18" s="624"/>
      <c r="T18" s="624"/>
      <c r="U18" s="624"/>
      <c r="V18" s="624"/>
      <c r="W18" s="624"/>
      <c r="X18" s="624"/>
      <c r="Y18" s="625"/>
      <c r="Z18" s="626">
        <v>0.1</v>
      </c>
      <c r="AA18" s="626"/>
      <c r="AB18" s="626"/>
      <c r="AC18" s="626"/>
      <c r="AD18" s="627">
        <v>24526</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5">
      <c r="B19" s="620" t="s">
        <v>260</v>
      </c>
      <c r="C19" s="621"/>
      <c r="D19" s="621"/>
      <c r="E19" s="621"/>
      <c r="F19" s="621"/>
      <c r="G19" s="621"/>
      <c r="H19" s="621"/>
      <c r="I19" s="621"/>
      <c r="J19" s="621"/>
      <c r="K19" s="621"/>
      <c r="L19" s="621"/>
      <c r="M19" s="621"/>
      <c r="N19" s="621"/>
      <c r="O19" s="621"/>
      <c r="P19" s="621"/>
      <c r="Q19" s="622"/>
      <c r="R19" s="623">
        <v>126732</v>
      </c>
      <c r="S19" s="624"/>
      <c r="T19" s="624"/>
      <c r="U19" s="624"/>
      <c r="V19" s="624"/>
      <c r="W19" s="624"/>
      <c r="X19" s="624"/>
      <c r="Y19" s="625"/>
      <c r="Z19" s="626">
        <v>0.7</v>
      </c>
      <c r="AA19" s="626"/>
      <c r="AB19" s="626"/>
      <c r="AC19" s="626"/>
      <c r="AD19" s="627">
        <v>126732</v>
      </c>
      <c r="AE19" s="627"/>
      <c r="AF19" s="627"/>
      <c r="AG19" s="627"/>
      <c r="AH19" s="627"/>
      <c r="AI19" s="627"/>
      <c r="AJ19" s="627"/>
      <c r="AK19" s="627"/>
      <c r="AL19" s="628">
        <v>1.3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217428</v>
      </c>
      <c r="BH19" s="624"/>
      <c r="BI19" s="624"/>
      <c r="BJ19" s="624"/>
      <c r="BK19" s="624"/>
      <c r="BL19" s="624"/>
      <c r="BM19" s="624"/>
      <c r="BN19" s="625"/>
      <c r="BO19" s="626">
        <v>5.8</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5">
      <c r="B20" s="636" t="s">
        <v>263</v>
      </c>
      <c r="C20" s="637"/>
      <c r="D20" s="637"/>
      <c r="E20" s="637"/>
      <c r="F20" s="637"/>
      <c r="G20" s="637"/>
      <c r="H20" s="637"/>
      <c r="I20" s="637"/>
      <c r="J20" s="637"/>
      <c r="K20" s="637"/>
      <c r="L20" s="637"/>
      <c r="M20" s="637"/>
      <c r="N20" s="637"/>
      <c r="O20" s="637"/>
      <c r="P20" s="637"/>
      <c r="Q20" s="638"/>
      <c r="R20" s="623">
        <v>3266</v>
      </c>
      <c r="S20" s="624"/>
      <c r="T20" s="624"/>
      <c r="U20" s="624"/>
      <c r="V20" s="624"/>
      <c r="W20" s="624"/>
      <c r="X20" s="624"/>
      <c r="Y20" s="625"/>
      <c r="Z20" s="626">
        <v>0</v>
      </c>
      <c r="AA20" s="626"/>
      <c r="AB20" s="626"/>
      <c r="AC20" s="626"/>
      <c r="AD20" s="627">
        <v>3266</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217428</v>
      </c>
      <c r="BH20" s="624"/>
      <c r="BI20" s="624"/>
      <c r="BJ20" s="624"/>
      <c r="BK20" s="624"/>
      <c r="BL20" s="624"/>
      <c r="BM20" s="624"/>
      <c r="BN20" s="625"/>
      <c r="BO20" s="626">
        <v>5.8</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17583693</v>
      </c>
      <c r="CS20" s="624"/>
      <c r="CT20" s="624"/>
      <c r="CU20" s="624"/>
      <c r="CV20" s="624"/>
      <c r="CW20" s="624"/>
      <c r="CX20" s="624"/>
      <c r="CY20" s="625"/>
      <c r="CZ20" s="626">
        <v>100</v>
      </c>
      <c r="DA20" s="626"/>
      <c r="DB20" s="626"/>
      <c r="DC20" s="626"/>
      <c r="DD20" s="632">
        <v>1362366</v>
      </c>
      <c r="DE20" s="624"/>
      <c r="DF20" s="624"/>
      <c r="DG20" s="624"/>
      <c r="DH20" s="624"/>
      <c r="DI20" s="624"/>
      <c r="DJ20" s="624"/>
      <c r="DK20" s="624"/>
      <c r="DL20" s="624"/>
      <c r="DM20" s="624"/>
      <c r="DN20" s="624"/>
      <c r="DO20" s="624"/>
      <c r="DP20" s="625"/>
      <c r="DQ20" s="632">
        <v>12648439</v>
      </c>
      <c r="DR20" s="624"/>
      <c r="DS20" s="624"/>
      <c r="DT20" s="624"/>
      <c r="DU20" s="624"/>
      <c r="DV20" s="624"/>
      <c r="DW20" s="624"/>
      <c r="DX20" s="624"/>
      <c r="DY20" s="624"/>
      <c r="DZ20" s="624"/>
      <c r="EA20" s="624"/>
      <c r="EB20" s="624"/>
      <c r="EC20" s="633"/>
    </row>
    <row r="21" spans="2:133" ht="11.25" customHeight="1" x14ac:dyDescent="0.25">
      <c r="B21" s="620" t="s">
        <v>266</v>
      </c>
      <c r="C21" s="621"/>
      <c r="D21" s="621"/>
      <c r="E21" s="621"/>
      <c r="F21" s="621"/>
      <c r="G21" s="621"/>
      <c r="H21" s="621"/>
      <c r="I21" s="621"/>
      <c r="J21" s="621"/>
      <c r="K21" s="621"/>
      <c r="L21" s="621"/>
      <c r="M21" s="621"/>
      <c r="N21" s="621"/>
      <c r="O21" s="621"/>
      <c r="P21" s="621"/>
      <c r="Q21" s="622"/>
      <c r="R21" s="623">
        <v>5661209</v>
      </c>
      <c r="S21" s="624"/>
      <c r="T21" s="624"/>
      <c r="U21" s="624"/>
      <c r="V21" s="624"/>
      <c r="W21" s="624"/>
      <c r="X21" s="624"/>
      <c r="Y21" s="625"/>
      <c r="Z21" s="626">
        <v>31</v>
      </c>
      <c r="AA21" s="626"/>
      <c r="AB21" s="626"/>
      <c r="AC21" s="626"/>
      <c r="AD21" s="627">
        <v>4841000</v>
      </c>
      <c r="AE21" s="627"/>
      <c r="AF21" s="627"/>
      <c r="AG21" s="627"/>
      <c r="AH21" s="627"/>
      <c r="AI21" s="627"/>
      <c r="AJ21" s="627"/>
      <c r="AK21" s="627"/>
      <c r="AL21" s="628">
        <v>49.7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5">
      <c r="B22" s="620" t="s">
        <v>268</v>
      </c>
      <c r="C22" s="621"/>
      <c r="D22" s="621"/>
      <c r="E22" s="621"/>
      <c r="F22" s="621"/>
      <c r="G22" s="621"/>
      <c r="H22" s="621"/>
      <c r="I22" s="621"/>
      <c r="J22" s="621"/>
      <c r="K22" s="621"/>
      <c r="L22" s="621"/>
      <c r="M22" s="621"/>
      <c r="N22" s="621"/>
      <c r="O22" s="621"/>
      <c r="P22" s="621"/>
      <c r="Q22" s="622"/>
      <c r="R22" s="623">
        <v>4841000</v>
      </c>
      <c r="S22" s="624"/>
      <c r="T22" s="624"/>
      <c r="U22" s="624"/>
      <c r="V22" s="624"/>
      <c r="W22" s="624"/>
      <c r="X22" s="624"/>
      <c r="Y22" s="625"/>
      <c r="Z22" s="626">
        <v>26.5</v>
      </c>
      <c r="AA22" s="626"/>
      <c r="AB22" s="626"/>
      <c r="AC22" s="626"/>
      <c r="AD22" s="627">
        <v>4841000</v>
      </c>
      <c r="AE22" s="627"/>
      <c r="AF22" s="627"/>
      <c r="AG22" s="627"/>
      <c r="AH22" s="627"/>
      <c r="AI22" s="627"/>
      <c r="AJ22" s="627"/>
      <c r="AK22" s="627"/>
      <c r="AL22" s="628">
        <v>49.7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5">
      <c r="B23" s="620" t="s">
        <v>271</v>
      </c>
      <c r="C23" s="621"/>
      <c r="D23" s="621"/>
      <c r="E23" s="621"/>
      <c r="F23" s="621"/>
      <c r="G23" s="621"/>
      <c r="H23" s="621"/>
      <c r="I23" s="621"/>
      <c r="J23" s="621"/>
      <c r="K23" s="621"/>
      <c r="L23" s="621"/>
      <c r="M23" s="621"/>
      <c r="N23" s="621"/>
      <c r="O23" s="621"/>
      <c r="P23" s="621"/>
      <c r="Q23" s="622"/>
      <c r="R23" s="623">
        <v>820209</v>
      </c>
      <c r="S23" s="624"/>
      <c r="T23" s="624"/>
      <c r="U23" s="624"/>
      <c r="V23" s="624"/>
      <c r="W23" s="624"/>
      <c r="X23" s="624"/>
      <c r="Y23" s="625"/>
      <c r="Z23" s="626">
        <v>4.5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217428</v>
      </c>
      <c r="BH23" s="624"/>
      <c r="BI23" s="624"/>
      <c r="BJ23" s="624"/>
      <c r="BK23" s="624"/>
      <c r="BL23" s="624"/>
      <c r="BM23" s="624"/>
      <c r="BN23" s="625"/>
      <c r="BO23" s="626">
        <v>5.8</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7885932</v>
      </c>
      <c r="CS24" s="613"/>
      <c r="CT24" s="613"/>
      <c r="CU24" s="613"/>
      <c r="CV24" s="613"/>
      <c r="CW24" s="613"/>
      <c r="CX24" s="613"/>
      <c r="CY24" s="614"/>
      <c r="CZ24" s="617">
        <v>44.8</v>
      </c>
      <c r="DA24" s="618"/>
      <c r="DB24" s="618"/>
      <c r="DC24" s="634"/>
      <c r="DD24" s="658">
        <v>5443961</v>
      </c>
      <c r="DE24" s="613"/>
      <c r="DF24" s="613"/>
      <c r="DG24" s="613"/>
      <c r="DH24" s="613"/>
      <c r="DI24" s="613"/>
      <c r="DJ24" s="613"/>
      <c r="DK24" s="614"/>
      <c r="DL24" s="658">
        <v>4826213</v>
      </c>
      <c r="DM24" s="613"/>
      <c r="DN24" s="613"/>
      <c r="DO24" s="613"/>
      <c r="DP24" s="613"/>
      <c r="DQ24" s="613"/>
      <c r="DR24" s="613"/>
      <c r="DS24" s="613"/>
      <c r="DT24" s="613"/>
      <c r="DU24" s="613"/>
      <c r="DV24" s="614"/>
      <c r="DW24" s="617">
        <v>49.4</v>
      </c>
      <c r="DX24" s="618"/>
      <c r="DY24" s="618"/>
      <c r="DZ24" s="618"/>
      <c r="EA24" s="618"/>
      <c r="EB24" s="618"/>
      <c r="EC24" s="619"/>
    </row>
    <row r="25" spans="2:133" ht="11.25" customHeight="1" x14ac:dyDescent="0.25">
      <c r="B25" s="620" t="s">
        <v>281</v>
      </c>
      <c r="C25" s="621"/>
      <c r="D25" s="621"/>
      <c r="E25" s="621"/>
      <c r="F25" s="621"/>
      <c r="G25" s="621"/>
      <c r="H25" s="621"/>
      <c r="I25" s="621"/>
      <c r="J25" s="621"/>
      <c r="K25" s="621"/>
      <c r="L25" s="621"/>
      <c r="M25" s="621"/>
      <c r="N25" s="621"/>
      <c r="O25" s="621"/>
      <c r="P25" s="621"/>
      <c r="Q25" s="622"/>
      <c r="R25" s="623">
        <v>10737694</v>
      </c>
      <c r="S25" s="624"/>
      <c r="T25" s="624"/>
      <c r="U25" s="624"/>
      <c r="V25" s="624"/>
      <c r="W25" s="624"/>
      <c r="X25" s="624"/>
      <c r="Y25" s="625"/>
      <c r="Z25" s="626">
        <v>58.8</v>
      </c>
      <c r="AA25" s="626"/>
      <c r="AB25" s="626"/>
      <c r="AC25" s="626"/>
      <c r="AD25" s="627">
        <v>9700057</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3053893</v>
      </c>
      <c r="CS25" s="655"/>
      <c r="CT25" s="655"/>
      <c r="CU25" s="655"/>
      <c r="CV25" s="655"/>
      <c r="CW25" s="655"/>
      <c r="CX25" s="655"/>
      <c r="CY25" s="656"/>
      <c r="CZ25" s="628">
        <v>17.399999999999999</v>
      </c>
      <c r="DA25" s="653"/>
      <c r="DB25" s="653"/>
      <c r="DC25" s="657"/>
      <c r="DD25" s="632">
        <v>2727199</v>
      </c>
      <c r="DE25" s="655"/>
      <c r="DF25" s="655"/>
      <c r="DG25" s="655"/>
      <c r="DH25" s="655"/>
      <c r="DI25" s="655"/>
      <c r="DJ25" s="655"/>
      <c r="DK25" s="656"/>
      <c r="DL25" s="632">
        <v>2493457</v>
      </c>
      <c r="DM25" s="655"/>
      <c r="DN25" s="655"/>
      <c r="DO25" s="655"/>
      <c r="DP25" s="655"/>
      <c r="DQ25" s="655"/>
      <c r="DR25" s="655"/>
      <c r="DS25" s="655"/>
      <c r="DT25" s="655"/>
      <c r="DU25" s="655"/>
      <c r="DV25" s="656"/>
      <c r="DW25" s="628">
        <v>25.5</v>
      </c>
      <c r="DX25" s="653"/>
      <c r="DY25" s="653"/>
      <c r="DZ25" s="653"/>
      <c r="EA25" s="653"/>
      <c r="EB25" s="653"/>
      <c r="EC25" s="654"/>
    </row>
    <row r="26" spans="2:133" ht="11.25" customHeight="1" x14ac:dyDescent="0.25">
      <c r="B26" s="620" t="s">
        <v>284</v>
      </c>
      <c r="C26" s="621"/>
      <c r="D26" s="621"/>
      <c r="E26" s="621"/>
      <c r="F26" s="621"/>
      <c r="G26" s="621"/>
      <c r="H26" s="621"/>
      <c r="I26" s="621"/>
      <c r="J26" s="621"/>
      <c r="K26" s="621"/>
      <c r="L26" s="621"/>
      <c r="M26" s="621"/>
      <c r="N26" s="621"/>
      <c r="O26" s="621"/>
      <c r="P26" s="621"/>
      <c r="Q26" s="622"/>
      <c r="R26" s="623">
        <v>2192</v>
      </c>
      <c r="S26" s="624"/>
      <c r="T26" s="624"/>
      <c r="U26" s="624"/>
      <c r="V26" s="624"/>
      <c r="W26" s="624"/>
      <c r="X26" s="624"/>
      <c r="Y26" s="625"/>
      <c r="Z26" s="626">
        <v>0</v>
      </c>
      <c r="AA26" s="626"/>
      <c r="AB26" s="626"/>
      <c r="AC26" s="626"/>
      <c r="AD26" s="627">
        <v>2192</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1487074</v>
      </c>
      <c r="CS26" s="624"/>
      <c r="CT26" s="624"/>
      <c r="CU26" s="624"/>
      <c r="CV26" s="624"/>
      <c r="CW26" s="624"/>
      <c r="CX26" s="624"/>
      <c r="CY26" s="625"/>
      <c r="CZ26" s="628">
        <v>8.5</v>
      </c>
      <c r="DA26" s="653"/>
      <c r="DB26" s="653"/>
      <c r="DC26" s="657"/>
      <c r="DD26" s="632">
        <v>1339093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5">
      <c r="B27" s="620" t="s">
        <v>287</v>
      </c>
      <c r="C27" s="621"/>
      <c r="D27" s="621"/>
      <c r="E27" s="621"/>
      <c r="F27" s="621"/>
      <c r="G27" s="621"/>
      <c r="H27" s="621"/>
      <c r="I27" s="621"/>
      <c r="J27" s="621"/>
      <c r="K27" s="621"/>
      <c r="L27" s="621"/>
      <c r="M27" s="621"/>
      <c r="N27" s="621"/>
      <c r="O27" s="621"/>
      <c r="P27" s="621"/>
      <c r="Q27" s="622"/>
      <c r="R27" s="623">
        <v>135700</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3737918</v>
      </c>
      <c r="BH27" s="624"/>
      <c r="BI27" s="624"/>
      <c r="BJ27" s="624"/>
      <c r="BK27" s="624"/>
      <c r="BL27" s="624"/>
      <c r="BM27" s="624"/>
      <c r="BN27" s="625"/>
      <c r="BO27" s="626">
        <v>100</v>
      </c>
      <c r="BP27" s="626"/>
      <c r="BQ27" s="626"/>
      <c r="BR27" s="626"/>
      <c r="BS27" s="627">
        <v>66934</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3312636</v>
      </c>
      <c r="CS27" s="655"/>
      <c r="CT27" s="655"/>
      <c r="CU27" s="655"/>
      <c r="CV27" s="655"/>
      <c r="CW27" s="655"/>
      <c r="CX27" s="655"/>
      <c r="CY27" s="656"/>
      <c r="CZ27" s="628">
        <v>18.8</v>
      </c>
      <c r="DA27" s="653"/>
      <c r="DB27" s="653"/>
      <c r="DC27" s="657"/>
      <c r="DD27" s="632">
        <v>1238723</v>
      </c>
      <c r="DE27" s="655"/>
      <c r="DF27" s="655"/>
      <c r="DG27" s="655"/>
      <c r="DH27" s="655"/>
      <c r="DI27" s="655"/>
      <c r="DJ27" s="655"/>
      <c r="DK27" s="656"/>
      <c r="DL27" s="632">
        <v>854717</v>
      </c>
      <c r="DM27" s="655"/>
      <c r="DN27" s="655"/>
      <c r="DO27" s="655"/>
      <c r="DP27" s="655"/>
      <c r="DQ27" s="655"/>
      <c r="DR27" s="655"/>
      <c r="DS27" s="655"/>
      <c r="DT27" s="655"/>
      <c r="DU27" s="655"/>
      <c r="DV27" s="656"/>
      <c r="DW27" s="628">
        <v>8.8000000000000007</v>
      </c>
      <c r="DX27" s="653"/>
      <c r="DY27" s="653"/>
      <c r="DZ27" s="653"/>
      <c r="EA27" s="653"/>
      <c r="EB27" s="653"/>
      <c r="EC27" s="654"/>
    </row>
    <row r="28" spans="2:133" ht="11.25" customHeight="1" x14ac:dyDescent="0.25">
      <c r="B28" s="620" t="s">
        <v>290</v>
      </c>
      <c r="C28" s="621"/>
      <c r="D28" s="621"/>
      <c r="E28" s="621"/>
      <c r="F28" s="621"/>
      <c r="G28" s="621"/>
      <c r="H28" s="621"/>
      <c r="I28" s="621"/>
      <c r="J28" s="621"/>
      <c r="K28" s="621"/>
      <c r="L28" s="621"/>
      <c r="M28" s="621"/>
      <c r="N28" s="621"/>
      <c r="O28" s="621"/>
      <c r="P28" s="621"/>
      <c r="Q28" s="622"/>
      <c r="R28" s="623">
        <v>154837</v>
      </c>
      <c r="S28" s="624"/>
      <c r="T28" s="624"/>
      <c r="U28" s="624"/>
      <c r="V28" s="624"/>
      <c r="W28" s="624"/>
      <c r="X28" s="624"/>
      <c r="Y28" s="625"/>
      <c r="Z28" s="626">
        <v>0.8</v>
      </c>
      <c r="AA28" s="626"/>
      <c r="AB28" s="626"/>
      <c r="AC28" s="626"/>
      <c r="AD28" s="627">
        <v>14164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1519403</v>
      </c>
      <c r="CS28" s="624"/>
      <c r="CT28" s="624"/>
      <c r="CU28" s="624"/>
      <c r="CV28" s="624"/>
      <c r="CW28" s="624"/>
      <c r="CX28" s="624"/>
      <c r="CY28" s="625"/>
      <c r="CZ28" s="628">
        <v>8.6</v>
      </c>
      <c r="DA28" s="653"/>
      <c r="DB28" s="653"/>
      <c r="DC28" s="657"/>
      <c r="DD28" s="632">
        <v>1478039</v>
      </c>
      <c r="DE28" s="624"/>
      <c r="DF28" s="624"/>
      <c r="DG28" s="624"/>
      <c r="DH28" s="624"/>
      <c r="DI28" s="624"/>
      <c r="DJ28" s="624"/>
      <c r="DK28" s="625"/>
      <c r="DL28" s="632">
        <v>1478039</v>
      </c>
      <c r="DM28" s="624"/>
      <c r="DN28" s="624"/>
      <c r="DO28" s="624"/>
      <c r="DP28" s="624"/>
      <c r="DQ28" s="624"/>
      <c r="DR28" s="624"/>
      <c r="DS28" s="624"/>
      <c r="DT28" s="624"/>
      <c r="DU28" s="624"/>
      <c r="DV28" s="625"/>
      <c r="DW28" s="628">
        <v>15.1</v>
      </c>
      <c r="DX28" s="653"/>
      <c r="DY28" s="653"/>
      <c r="DZ28" s="653"/>
      <c r="EA28" s="653"/>
      <c r="EB28" s="653"/>
      <c r="EC28" s="654"/>
    </row>
    <row r="29" spans="2:133" ht="11.25" customHeight="1" x14ac:dyDescent="0.25">
      <c r="B29" s="620" t="s">
        <v>292</v>
      </c>
      <c r="C29" s="621"/>
      <c r="D29" s="621"/>
      <c r="E29" s="621"/>
      <c r="F29" s="621"/>
      <c r="G29" s="621"/>
      <c r="H29" s="621"/>
      <c r="I29" s="621"/>
      <c r="J29" s="621"/>
      <c r="K29" s="621"/>
      <c r="L29" s="621"/>
      <c r="M29" s="621"/>
      <c r="N29" s="621"/>
      <c r="O29" s="621"/>
      <c r="P29" s="621"/>
      <c r="Q29" s="622"/>
      <c r="R29" s="623">
        <v>22161</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1519403</v>
      </c>
      <c r="CS29" s="655"/>
      <c r="CT29" s="655"/>
      <c r="CU29" s="655"/>
      <c r="CV29" s="655"/>
      <c r="CW29" s="655"/>
      <c r="CX29" s="655"/>
      <c r="CY29" s="656"/>
      <c r="CZ29" s="628">
        <v>8.6</v>
      </c>
      <c r="DA29" s="653"/>
      <c r="DB29" s="653"/>
      <c r="DC29" s="657"/>
      <c r="DD29" s="632">
        <v>1478039</v>
      </c>
      <c r="DE29" s="655"/>
      <c r="DF29" s="655"/>
      <c r="DG29" s="655"/>
      <c r="DH29" s="655"/>
      <c r="DI29" s="655"/>
      <c r="DJ29" s="655"/>
      <c r="DK29" s="656"/>
      <c r="DL29" s="632">
        <v>1478039</v>
      </c>
      <c r="DM29" s="655"/>
      <c r="DN29" s="655"/>
      <c r="DO29" s="655"/>
      <c r="DP29" s="655"/>
      <c r="DQ29" s="655"/>
      <c r="DR29" s="655"/>
      <c r="DS29" s="655"/>
      <c r="DT29" s="655"/>
      <c r="DU29" s="655"/>
      <c r="DV29" s="656"/>
      <c r="DW29" s="628">
        <v>15.1</v>
      </c>
      <c r="DX29" s="653"/>
      <c r="DY29" s="653"/>
      <c r="DZ29" s="653"/>
      <c r="EA29" s="653"/>
      <c r="EB29" s="653"/>
      <c r="EC29" s="654"/>
    </row>
    <row r="30" spans="2:133" ht="11.25" customHeight="1" x14ac:dyDescent="0.25">
      <c r="B30" s="620" t="s">
        <v>294</v>
      </c>
      <c r="C30" s="621"/>
      <c r="D30" s="621"/>
      <c r="E30" s="621"/>
      <c r="F30" s="621"/>
      <c r="G30" s="621"/>
      <c r="H30" s="621"/>
      <c r="I30" s="621"/>
      <c r="J30" s="621"/>
      <c r="K30" s="621"/>
      <c r="L30" s="621"/>
      <c r="M30" s="621"/>
      <c r="N30" s="621"/>
      <c r="O30" s="621"/>
      <c r="P30" s="621"/>
      <c r="Q30" s="622"/>
      <c r="R30" s="623">
        <v>2482991</v>
      </c>
      <c r="S30" s="624"/>
      <c r="T30" s="624"/>
      <c r="U30" s="624"/>
      <c r="V30" s="624"/>
      <c r="W30" s="624"/>
      <c r="X30" s="624"/>
      <c r="Y30" s="625"/>
      <c r="Z30" s="626">
        <v>13.6</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1457218</v>
      </c>
      <c r="CS30" s="624"/>
      <c r="CT30" s="624"/>
      <c r="CU30" s="624"/>
      <c r="CV30" s="624"/>
      <c r="CW30" s="624"/>
      <c r="CX30" s="624"/>
      <c r="CY30" s="625"/>
      <c r="CZ30" s="628">
        <v>8.3000000000000007</v>
      </c>
      <c r="DA30" s="653"/>
      <c r="DB30" s="653"/>
      <c r="DC30" s="657"/>
      <c r="DD30" s="632">
        <v>1418717</v>
      </c>
      <c r="DE30" s="624"/>
      <c r="DF30" s="624"/>
      <c r="DG30" s="624"/>
      <c r="DH30" s="624"/>
      <c r="DI30" s="624"/>
      <c r="DJ30" s="624"/>
      <c r="DK30" s="625"/>
      <c r="DL30" s="632">
        <v>1418717</v>
      </c>
      <c r="DM30" s="624"/>
      <c r="DN30" s="624"/>
      <c r="DO30" s="624"/>
      <c r="DP30" s="624"/>
      <c r="DQ30" s="624"/>
      <c r="DR30" s="624"/>
      <c r="DS30" s="624"/>
      <c r="DT30" s="624"/>
      <c r="DU30" s="624"/>
      <c r="DV30" s="625"/>
      <c r="DW30" s="628">
        <v>14.5</v>
      </c>
      <c r="DX30" s="653"/>
      <c r="DY30" s="653"/>
      <c r="DZ30" s="653"/>
      <c r="EA30" s="653"/>
      <c r="EB30" s="653"/>
      <c r="EC30" s="654"/>
    </row>
    <row r="31" spans="2:133" ht="11.25" customHeight="1" x14ac:dyDescent="0.2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98.7</v>
      </c>
      <c r="BH31" s="667"/>
      <c r="BI31" s="667"/>
      <c r="BJ31" s="667"/>
      <c r="BK31" s="667"/>
      <c r="BL31" s="667"/>
      <c r="BM31" s="618">
        <v>94.7</v>
      </c>
      <c r="BN31" s="667"/>
      <c r="BO31" s="667"/>
      <c r="BP31" s="667"/>
      <c r="BQ31" s="668"/>
      <c r="BR31" s="679">
        <v>98.9</v>
      </c>
      <c r="BS31" s="667"/>
      <c r="BT31" s="667"/>
      <c r="BU31" s="667"/>
      <c r="BV31" s="667"/>
      <c r="BW31" s="667"/>
      <c r="BX31" s="618">
        <v>94.9</v>
      </c>
      <c r="BY31" s="667"/>
      <c r="BZ31" s="667"/>
      <c r="CA31" s="667"/>
      <c r="CB31" s="668"/>
      <c r="CD31" s="661"/>
      <c r="CE31" s="662"/>
      <c r="CF31" s="620" t="s">
        <v>301</v>
      </c>
      <c r="CG31" s="621"/>
      <c r="CH31" s="621"/>
      <c r="CI31" s="621"/>
      <c r="CJ31" s="621"/>
      <c r="CK31" s="621"/>
      <c r="CL31" s="621"/>
      <c r="CM31" s="621"/>
      <c r="CN31" s="621"/>
      <c r="CO31" s="621"/>
      <c r="CP31" s="621"/>
      <c r="CQ31" s="622"/>
      <c r="CR31" s="623">
        <v>62185</v>
      </c>
      <c r="CS31" s="655"/>
      <c r="CT31" s="655"/>
      <c r="CU31" s="655"/>
      <c r="CV31" s="655"/>
      <c r="CW31" s="655"/>
      <c r="CX31" s="655"/>
      <c r="CY31" s="656"/>
      <c r="CZ31" s="628">
        <v>0.4</v>
      </c>
      <c r="DA31" s="653"/>
      <c r="DB31" s="653"/>
      <c r="DC31" s="657"/>
      <c r="DD31" s="632">
        <v>59322</v>
      </c>
      <c r="DE31" s="655"/>
      <c r="DF31" s="655"/>
      <c r="DG31" s="655"/>
      <c r="DH31" s="655"/>
      <c r="DI31" s="655"/>
      <c r="DJ31" s="655"/>
      <c r="DK31" s="656"/>
      <c r="DL31" s="632">
        <v>59322</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25">
      <c r="B32" s="620" t="s">
        <v>302</v>
      </c>
      <c r="C32" s="621"/>
      <c r="D32" s="621"/>
      <c r="E32" s="621"/>
      <c r="F32" s="621"/>
      <c r="G32" s="621"/>
      <c r="H32" s="621"/>
      <c r="I32" s="621"/>
      <c r="J32" s="621"/>
      <c r="K32" s="621"/>
      <c r="L32" s="621"/>
      <c r="M32" s="621"/>
      <c r="N32" s="621"/>
      <c r="O32" s="621"/>
      <c r="P32" s="621"/>
      <c r="Q32" s="622"/>
      <c r="R32" s="623">
        <v>1593752</v>
      </c>
      <c r="S32" s="624"/>
      <c r="T32" s="624"/>
      <c r="U32" s="624"/>
      <c r="V32" s="624"/>
      <c r="W32" s="624"/>
      <c r="X32" s="624"/>
      <c r="Y32" s="625"/>
      <c r="Z32" s="626">
        <v>8.6999999999999993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98.8</v>
      </c>
      <c r="BH32" s="655"/>
      <c r="BI32" s="655"/>
      <c r="BJ32" s="655"/>
      <c r="BK32" s="655"/>
      <c r="BL32" s="655"/>
      <c r="BM32" s="629">
        <v>96.6</v>
      </c>
      <c r="BN32" s="655"/>
      <c r="BO32" s="655"/>
      <c r="BP32" s="655"/>
      <c r="BQ32" s="678"/>
      <c r="BR32" s="680">
        <v>99</v>
      </c>
      <c r="BS32" s="655"/>
      <c r="BT32" s="655"/>
      <c r="BU32" s="655"/>
      <c r="BV32" s="655"/>
      <c r="BW32" s="655"/>
      <c r="BX32" s="629">
        <v>97.1</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5">
      <c r="B33" s="620" t="s">
        <v>306</v>
      </c>
      <c r="C33" s="621"/>
      <c r="D33" s="621"/>
      <c r="E33" s="621"/>
      <c r="F33" s="621"/>
      <c r="G33" s="621"/>
      <c r="H33" s="621"/>
      <c r="I33" s="621"/>
      <c r="J33" s="621"/>
      <c r="K33" s="621"/>
      <c r="L33" s="621"/>
      <c r="M33" s="621"/>
      <c r="N33" s="621"/>
      <c r="O33" s="621"/>
      <c r="P33" s="621"/>
      <c r="Q33" s="622"/>
      <c r="R33" s="623">
        <v>30452</v>
      </c>
      <c r="S33" s="624"/>
      <c r="T33" s="624"/>
      <c r="U33" s="624"/>
      <c r="V33" s="624"/>
      <c r="W33" s="624"/>
      <c r="X33" s="624"/>
      <c r="Y33" s="625"/>
      <c r="Z33" s="626">
        <v>0.2</v>
      </c>
      <c r="AA33" s="626"/>
      <c r="AB33" s="626"/>
      <c r="AC33" s="626"/>
      <c r="AD33" s="627">
        <v>21804</v>
      </c>
      <c r="AE33" s="627"/>
      <c r="AF33" s="627"/>
      <c r="AG33" s="627"/>
      <c r="AH33" s="627"/>
      <c r="AI33" s="627"/>
      <c r="AJ33" s="627"/>
      <c r="AK33" s="627"/>
      <c r="AL33" s="628">
        <v>0.2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98.6</v>
      </c>
      <c r="BH33" s="682"/>
      <c r="BI33" s="682"/>
      <c r="BJ33" s="682"/>
      <c r="BK33" s="682"/>
      <c r="BL33" s="682"/>
      <c r="BM33" s="683">
        <v>92.4</v>
      </c>
      <c r="BN33" s="682"/>
      <c r="BO33" s="682"/>
      <c r="BP33" s="682"/>
      <c r="BQ33" s="684"/>
      <c r="BR33" s="681">
        <v>98.7</v>
      </c>
      <c r="BS33" s="682"/>
      <c r="BT33" s="682"/>
      <c r="BU33" s="682"/>
      <c r="BV33" s="682"/>
      <c r="BW33" s="682"/>
      <c r="BX33" s="683">
        <v>92.4</v>
      </c>
      <c r="BY33" s="682"/>
      <c r="BZ33" s="682"/>
      <c r="CA33" s="682"/>
      <c r="CB33" s="684"/>
      <c r="CD33" s="620" t="s">
        <v>308</v>
      </c>
      <c r="CE33" s="621"/>
      <c r="CF33" s="621"/>
      <c r="CG33" s="621"/>
      <c r="CH33" s="621"/>
      <c r="CI33" s="621"/>
      <c r="CJ33" s="621"/>
      <c r="CK33" s="621"/>
      <c r="CL33" s="621"/>
      <c r="CM33" s="621"/>
      <c r="CN33" s="621"/>
      <c r="CO33" s="621"/>
      <c r="CP33" s="621"/>
      <c r="CQ33" s="622"/>
      <c r="CR33" s="623">
        <v>8335395</v>
      </c>
      <c r="CS33" s="655"/>
      <c r="CT33" s="655"/>
      <c r="CU33" s="655"/>
      <c r="CV33" s="655"/>
      <c r="CW33" s="655"/>
      <c r="CX33" s="655"/>
      <c r="CY33" s="656"/>
      <c r="CZ33" s="628">
        <v>47.4</v>
      </c>
      <c r="DA33" s="653"/>
      <c r="DB33" s="653"/>
      <c r="DC33" s="657"/>
      <c r="DD33" s="632">
        <v>6988521</v>
      </c>
      <c r="DE33" s="655"/>
      <c r="DF33" s="655"/>
      <c r="DG33" s="655"/>
      <c r="DH33" s="655"/>
      <c r="DI33" s="655"/>
      <c r="DJ33" s="655"/>
      <c r="DK33" s="656"/>
      <c r="DL33" s="632">
        <v>4894347</v>
      </c>
      <c r="DM33" s="655"/>
      <c r="DN33" s="655"/>
      <c r="DO33" s="655"/>
      <c r="DP33" s="655"/>
      <c r="DQ33" s="655"/>
      <c r="DR33" s="655"/>
      <c r="DS33" s="655"/>
      <c r="DT33" s="655"/>
      <c r="DU33" s="655"/>
      <c r="DV33" s="656"/>
      <c r="DW33" s="628">
        <v>50.1</v>
      </c>
      <c r="DX33" s="653"/>
      <c r="DY33" s="653"/>
      <c r="DZ33" s="653"/>
      <c r="EA33" s="653"/>
      <c r="EB33" s="653"/>
      <c r="EC33" s="654"/>
    </row>
    <row r="34" spans="2:133" ht="11.25" customHeight="1" x14ac:dyDescent="0.25">
      <c r="B34" s="620" t="s">
        <v>309</v>
      </c>
      <c r="C34" s="621"/>
      <c r="D34" s="621"/>
      <c r="E34" s="621"/>
      <c r="F34" s="621"/>
      <c r="G34" s="621"/>
      <c r="H34" s="621"/>
      <c r="I34" s="621"/>
      <c r="J34" s="621"/>
      <c r="K34" s="621"/>
      <c r="L34" s="621"/>
      <c r="M34" s="621"/>
      <c r="N34" s="621"/>
      <c r="O34" s="621"/>
      <c r="P34" s="621"/>
      <c r="Q34" s="622"/>
      <c r="R34" s="623">
        <v>535450</v>
      </c>
      <c r="S34" s="624"/>
      <c r="T34" s="624"/>
      <c r="U34" s="624"/>
      <c r="V34" s="624"/>
      <c r="W34" s="624"/>
      <c r="X34" s="624"/>
      <c r="Y34" s="625"/>
      <c r="Z34" s="626">
        <v>2.9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2576077</v>
      </c>
      <c r="CS34" s="624"/>
      <c r="CT34" s="624"/>
      <c r="CU34" s="624"/>
      <c r="CV34" s="624"/>
      <c r="CW34" s="624"/>
      <c r="CX34" s="624"/>
      <c r="CY34" s="625"/>
      <c r="CZ34" s="628">
        <v>14.7</v>
      </c>
      <c r="DA34" s="653"/>
      <c r="DB34" s="653"/>
      <c r="DC34" s="657"/>
      <c r="DD34" s="632">
        <v>1954935</v>
      </c>
      <c r="DE34" s="624"/>
      <c r="DF34" s="624"/>
      <c r="DG34" s="624"/>
      <c r="DH34" s="624"/>
      <c r="DI34" s="624"/>
      <c r="DJ34" s="624"/>
      <c r="DK34" s="625"/>
      <c r="DL34" s="632">
        <v>1483568</v>
      </c>
      <c r="DM34" s="624"/>
      <c r="DN34" s="624"/>
      <c r="DO34" s="624"/>
      <c r="DP34" s="624"/>
      <c r="DQ34" s="624"/>
      <c r="DR34" s="624"/>
      <c r="DS34" s="624"/>
      <c r="DT34" s="624"/>
      <c r="DU34" s="624"/>
      <c r="DV34" s="625"/>
      <c r="DW34" s="628">
        <v>15.2</v>
      </c>
      <c r="DX34" s="653"/>
      <c r="DY34" s="653"/>
      <c r="DZ34" s="653"/>
      <c r="EA34" s="653"/>
      <c r="EB34" s="653"/>
      <c r="EC34" s="654"/>
    </row>
    <row r="35" spans="2:133" ht="11.25" customHeight="1" x14ac:dyDescent="0.25">
      <c r="B35" s="620" t="s">
        <v>311</v>
      </c>
      <c r="C35" s="621"/>
      <c r="D35" s="621"/>
      <c r="E35" s="621"/>
      <c r="F35" s="621"/>
      <c r="G35" s="621"/>
      <c r="H35" s="621"/>
      <c r="I35" s="621"/>
      <c r="J35" s="621"/>
      <c r="K35" s="621"/>
      <c r="L35" s="621"/>
      <c r="M35" s="621"/>
      <c r="N35" s="621"/>
      <c r="O35" s="621"/>
      <c r="P35" s="621"/>
      <c r="Q35" s="622"/>
      <c r="R35" s="623">
        <v>626307</v>
      </c>
      <c r="S35" s="624"/>
      <c r="T35" s="624"/>
      <c r="U35" s="624"/>
      <c r="V35" s="624"/>
      <c r="W35" s="624"/>
      <c r="X35" s="624"/>
      <c r="Y35" s="625"/>
      <c r="Z35" s="626">
        <v>3.4</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235963</v>
      </c>
      <c r="CS35" s="655"/>
      <c r="CT35" s="655"/>
      <c r="CU35" s="655"/>
      <c r="CV35" s="655"/>
      <c r="CW35" s="655"/>
      <c r="CX35" s="655"/>
      <c r="CY35" s="656"/>
      <c r="CZ35" s="628">
        <v>1.3</v>
      </c>
      <c r="DA35" s="653"/>
      <c r="DB35" s="653"/>
      <c r="DC35" s="657"/>
      <c r="DD35" s="632">
        <v>184014</v>
      </c>
      <c r="DE35" s="655"/>
      <c r="DF35" s="655"/>
      <c r="DG35" s="655"/>
      <c r="DH35" s="655"/>
      <c r="DI35" s="655"/>
      <c r="DJ35" s="655"/>
      <c r="DK35" s="656"/>
      <c r="DL35" s="632">
        <v>184014</v>
      </c>
      <c r="DM35" s="655"/>
      <c r="DN35" s="655"/>
      <c r="DO35" s="655"/>
      <c r="DP35" s="655"/>
      <c r="DQ35" s="655"/>
      <c r="DR35" s="655"/>
      <c r="DS35" s="655"/>
      <c r="DT35" s="655"/>
      <c r="DU35" s="655"/>
      <c r="DV35" s="656"/>
      <c r="DW35" s="628">
        <v>1.9</v>
      </c>
      <c r="DX35" s="653"/>
      <c r="DY35" s="653"/>
      <c r="DZ35" s="653"/>
      <c r="EA35" s="653"/>
      <c r="EB35" s="653"/>
      <c r="EC35" s="654"/>
    </row>
    <row r="36" spans="2:133" ht="11.25" customHeight="1" x14ac:dyDescent="0.25">
      <c r="B36" s="620" t="s">
        <v>315</v>
      </c>
      <c r="C36" s="621"/>
      <c r="D36" s="621"/>
      <c r="E36" s="621"/>
      <c r="F36" s="621"/>
      <c r="G36" s="621"/>
      <c r="H36" s="621"/>
      <c r="I36" s="621"/>
      <c r="J36" s="621"/>
      <c r="K36" s="621"/>
      <c r="L36" s="621"/>
      <c r="M36" s="621"/>
      <c r="N36" s="621"/>
      <c r="O36" s="621"/>
      <c r="P36" s="621"/>
      <c r="Q36" s="622"/>
      <c r="R36" s="623">
        <v>608698</v>
      </c>
      <c r="S36" s="624"/>
      <c r="T36" s="624"/>
      <c r="U36" s="624"/>
      <c r="V36" s="624"/>
      <c r="W36" s="624"/>
      <c r="X36" s="624"/>
      <c r="Y36" s="625"/>
      <c r="Z36" s="626">
        <v>3.3</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2831070</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11070</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3054996</v>
      </c>
      <c r="CS36" s="624"/>
      <c r="CT36" s="624"/>
      <c r="CU36" s="624"/>
      <c r="CV36" s="624"/>
      <c r="CW36" s="624"/>
      <c r="CX36" s="624"/>
      <c r="CY36" s="625"/>
      <c r="CZ36" s="628">
        <v>17.399999999999999</v>
      </c>
      <c r="DA36" s="653"/>
      <c r="DB36" s="653"/>
      <c r="DC36" s="657"/>
      <c r="DD36" s="632">
        <v>2764197</v>
      </c>
      <c r="DE36" s="624"/>
      <c r="DF36" s="624"/>
      <c r="DG36" s="624"/>
      <c r="DH36" s="624"/>
      <c r="DI36" s="624"/>
      <c r="DJ36" s="624"/>
      <c r="DK36" s="625"/>
      <c r="DL36" s="632">
        <v>2020982</v>
      </c>
      <c r="DM36" s="624"/>
      <c r="DN36" s="624"/>
      <c r="DO36" s="624"/>
      <c r="DP36" s="624"/>
      <c r="DQ36" s="624"/>
      <c r="DR36" s="624"/>
      <c r="DS36" s="624"/>
      <c r="DT36" s="624"/>
      <c r="DU36" s="624"/>
      <c r="DV36" s="625"/>
      <c r="DW36" s="628">
        <v>20.7</v>
      </c>
      <c r="DX36" s="653"/>
      <c r="DY36" s="653"/>
      <c r="DZ36" s="653"/>
      <c r="EA36" s="653"/>
      <c r="EB36" s="653"/>
      <c r="EC36" s="654"/>
    </row>
    <row r="37" spans="2:133" ht="11.25" customHeight="1" x14ac:dyDescent="0.25">
      <c r="B37" s="620" t="s">
        <v>319</v>
      </c>
      <c r="C37" s="621"/>
      <c r="D37" s="621"/>
      <c r="E37" s="621"/>
      <c r="F37" s="621"/>
      <c r="G37" s="621"/>
      <c r="H37" s="621"/>
      <c r="I37" s="621"/>
      <c r="J37" s="621"/>
      <c r="K37" s="621"/>
      <c r="L37" s="621"/>
      <c r="M37" s="621"/>
      <c r="N37" s="621"/>
      <c r="O37" s="621"/>
      <c r="P37" s="621"/>
      <c r="Q37" s="622"/>
      <c r="R37" s="623">
        <v>536177</v>
      </c>
      <c r="S37" s="624"/>
      <c r="T37" s="624"/>
      <c r="U37" s="624"/>
      <c r="V37" s="624"/>
      <c r="W37" s="624"/>
      <c r="X37" s="624"/>
      <c r="Y37" s="625"/>
      <c r="Z37" s="626">
        <v>2.9</v>
      </c>
      <c r="AA37" s="626"/>
      <c r="AB37" s="626"/>
      <c r="AC37" s="626"/>
      <c r="AD37" s="627">
        <v>1591</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813112</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534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875009</v>
      </c>
      <c r="CS37" s="655"/>
      <c r="CT37" s="655"/>
      <c r="CU37" s="655"/>
      <c r="CV37" s="655"/>
      <c r="CW37" s="655"/>
      <c r="CX37" s="655"/>
      <c r="CY37" s="656"/>
      <c r="CZ37" s="628">
        <v>5</v>
      </c>
      <c r="DA37" s="653"/>
      <c r="DB37" s="653"/>
      <c r="DC37" s="657"/>
      <c r="DD37" s="632">
        <v>871062</v>
      </c>
      <c r="DE37" s="655"/>
      <c r="DF37" s="655"/>
      <c r="DG37" s="655"/>
      <c r="DH37" s="655"/>
      <c r="DI37" s="655"/>
      <c r="DJ37" s="655"/>
      <c r="DK37" s="656"/>
      <c r="DL37" s="632">
        <v>861314</v>
      </c>
      <c r="DM37" s="655"/>
      <c r="DN37" s="655"/>
      <c r="DO37" s="655"/>
      <c r="DP37" s="655"/>
      <c r="DQ37" s="655"/>
      <c r="DR37" s="655"/>
      <c r="DS37" s="655"/>
      <c r="DT37" s="655"/>
      <c r="DU37" s="655"/>
      <c r="DV37" s="656"/>
      <c r="DW37" s="628">
        <v>8.8000000000000007</v>
      </c>
      <c r="DX37" s="653"/>
      <c r="DY37" s="653"/>
      <c r="DZ37" s="653"/>
      <c r="EA37" s="653"/>
      <c r="EB37" s="653"/>
      <c r="EC37" s="654"/>
    </row>
    <row r="38" spans="2:133" ht="11.25" customHeight="1" x14ac:dyDescent="0.25">
      <c r="B38" s="620" t="s">
        <v>323</v>
      </c>
      <c r="C38" s="621"/>
      <c r="D38" s="621"/>
      <c r="E38" s="621"/>
      <c r="F38" s="621"/>
      <c r="G38" s="621"/>
      <c r="H38" s="621"/>
      <c r="I38" s="621"/>
      <c r="J38" s="621"/>
      <c r="K38" s="621"/>
      <c r="L38" s="621"/>
      <c r="M38" s="621"/>
      <c r="N38" s="621"/>
      <c r="O38" s="621"/>
      <c r="P38" s="621"/>
      <c r="Q38" s="622"/>
      <c r="R38" s="623">
        <v>779835</v>
      </c>
      <c r="S38" s="624"/>
      <c r="T38" s="624"/>
      <c r="U38" s="624"/>
      <c r="V38" s="624"/>
      <c r="W38" s="624"/>
      <c r="X38" s="624"/>
      <c r="Y38" s="625"/>
      <c r="Z38" s="626">
        <v>4.3</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759331</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3301</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1235079</v>
      </c>
      <c r="CS38" s="624"/>
      <c r="CT38" s="624"/>
      <c r="CU38" s="624"/>
      <c r="CV38" s="624"/>
      <c r="CW38" s="624"/>
      <c r="CX38" s="624"/>
      <c r="CY38" s="625"/>
      <c r="CZ38" s="628">
        <v>7</v>
      </c>
      <c r="DA38" s="653"/>
      <c r="DB38" s="653"/>
      <c r="DC38" s="657"/>
      <c r="DD38" s="632">
        <v>1037457</v>
      </c>
      <c r="DE38" s="624"/>
      <c r="DF38" s="624"/>
      <c r="DG38" s="624"/>
      <c r="DH38" s="624"/>
      <c r="DI38" s="624"/>
      <c r="DJ38" s="624"/>
      <c r="DK38" s="625"/>
      <c r="DL38" s="632">
        <v>1024232</v>
      </c>
      <c r="DM38" s="624"/>
      <c r="DN38" s="624"/>
      <c r="DO38" s="624"/>
      <c r="DP38" s="624"/>
      <c r="DQ38" s="624"/>
      <c r="DR38" s="624"/>
      <c r="DS38" s="624"/>
      <c r="DT38" s="624"/>
      <c r="DU38" s="624"/>
      <c r="DV38" s="625"/>
      <c r="DW38" s="628">
        <v>10.5</v>
      </c>
      <c r="DX38" s="653"/>
      <c r="DY38" s="653"/>
      <c r="DZ38" s="653"/>
      <c r="EA38" s="653"/>
      <c r="EB38" s="653"/>
      <c r="EC38" s="654"/>
    </row>
    <row r="39" spans="2:133" ht="11.25" customHeight="1" x14ac:dyDescent="0.2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23548</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4753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810449</v>
      </c>
      <c r="CS39" s="655"/>
      <c r="CT39" s="655"/>
      <c r="CU39" s="655"/>
      <c r="CV39" s="655"/>
      <c r="CW39" s="655"/>
      <c r="CX39" s="655"/>
      <c r="CY39" s="656"/>
      <c r="CZ39" s="628">
        <v>4.5999999999999996</v>
      </c>
      <c r="DA39" s="653"/>
      <c r="DB39" s="653"/>
      <c r="DC39" s="657"/>
      <c r="DD39" s="632">
        <v>795087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5">
      <c r="B40" s="620" t="s">
        <v>331</v>
      </c>
      <c r="C40" s="621"/>
      <c r="D40" s="621"/>
      <c r="E40" s="621"/>
      <c r="F40" s="621"/>
      <c r="G40" s="621"/>
      <c r="H40" s="621"/>
      <c r="I40" s="621"/>
      <c r="J40" s="621"/>
      <c r="K40" s="621"/>
      <c r="L40" s="621"/>
      <c r="M40" s="621"/>
      <c r="N40" s="621"/>
      <c r="O40" s="621"/>
      <c r="P40" s="621"/>
      <c r="Q40" s="622"/>
      <c r="R40" s="623">
        <v>26235</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30</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106</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422831</v>
      </c>
      <c r="CS40" s="624"/>
      <c r="CT40" s="624"/>
      <c r="CU40" s="624"/>
      <c r="CV40" s="624"/>
      <c r="CW40" s="624"/>
      <c r="CX40" s="624"/>
      <c r="CY40" s="625"/>
      <c r="CZ40" s="628">
        <v>2.4</v>
      </c>
      <c r="DA40" s="653"/>
      <c r="DB40" s="653"/>
      <c r="DC40" s="657"/>
      <c r="DD40" s="632">
        <v>252831</v>
      </c>
      <c r="DE40" s="624"/>
      <c r="DF40" s="624"/>
      <c r="DG40" s="624"/>
      <c r="DH40" s="624"/>
      <c r="DI40" s="624"/>
      <c r="DJ40" s="624"/>
      <c r="DK40" s="625"/>
      <c r="DL40" s="632">
        <v>181551</v>
      </c>
      <c r="DM40" s="624"/>
      <c r="DN40" s="624"/>
      <c r="DO40" s="624"/>
      <c r="DP40" s="624"/>
      <c r="DQ40" s="624"/>
      <c r="DR40" s="624"/>
      <c r="DS40" s="624"/>
      <c r="DT40" s="624"/>
      <c r="DU40" s="624"/>
      <c r="DV40" s="625"/>
      <c r="DW40" s="628">
        <v>1.9</v>
      </c>
      <c r="DX40" s="653"/>
      <c r="DY40" s="653"/>
      <c r="DZ40" s="653"/>
      <c r="EA40" s="653"/>
      <c r="EB40" s="653"/>
      <c r="EC40" s="654"/>
    </row>
    <row r="41" spans="2:133" ht="11.25" customHeight="1" x14ac:dyDescent="0.25">
      <c r="B41" s="644" t="s">
        <v>336</v>
      </c>
      <c r="C41" s="645"/>
      <c r="D41" s="645"/>
      <c r="E41" s="645"/>
      <c r="F41" s="645"/>
      <c r="G41" s="645"/>
      <c r="H41" s="645"/>
      <c r="I41" s="645"/>
      <c r="J41" s="645"/>
      <c r="K41" s="645"/>
      <c r="L41" s="645"/>
      <c r="M41" s="645"/>
      <c r="N41" s="645"/>
      <c r="O41" s="645"/>
      <c r="P41" s="645"/>
      <c r="Q41" s="646"/>
      <c r="R41" s="695">
        <v>18246246</v>
      </c>
      <c r="S41" s="696"/>
      <c r="T41" s="696"/>
      <c r="U41" s="696"/>
      <c r="V41" s="696"/>
      <c r="W41" s="696"/>
      <c r="X41" s="696"/>
      <c r="Y41" s="700"/>
      <c r="Z41" s="701">
        <v>100</v>
      </c>
      <c r="AA41" s="701"/>
      <c r="AB41" s="701"/>
      <c r="AC41" s="701"/>
      <c r="AD41" s="702">
        <v>9739808</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209213</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5">
      <c r="AQ42" s="692" t="s">
        <v>340</v>
      </c>
      <c r="AR42" s="693"/>
      <c r="AS42" s="693"/>
      <c r="AT42" s="693"/>
      <c r="AU42" s="693"/>
      <c r="AV42" s="693"/>
      <c r="AW42" s="693"/>
      <c r="AX42" s="693"/>
      <c r="AY42" s="694"/>
      <c r="AZ42" s="695">
        <v>1025836</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418</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1362366</v>
      </c>
      <c r="CS42" s="655"/>
      <c r="CT42" s="655"/>
      <c r="CU42" s="655"/>
      <c r="CV42" s="655"/>
      <c r="CW42" s="655"/>
      <c r="CX42" s="655"/>
      <c r="CY42" s="656"/>
      <c r="CZ42" s="628">
        <v>7.7</v>
      </c>
      <c r="DA42" s="653"/>
      <c r="DB42" s="653"/>
      <c r="DC42" s="657"/>
      <c r="DD42" s="632">
        <v>215957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5">
      <c r="B43" s="202" t="s">
        <v>343</v>
      </c>
      <c r="CD43" s="620" t="s">
        <v>344</v>
      </c>
      <c r="CE43" s="621"/>
      <c r="CF43" s="621"/>
      <c r="CG43" s="621"/>
      <c r="CH43" s="621"/>
      <c r="CI43" s="621"/>
      <c r="CJ43" s="621"/>
      <c r="CK43" s="621"/>
      <c r="CL43" s="621"/>
      <c r="CM43" s="621"/>
      <c r="CN43" s="621"/>
      <c r="CO43" s="621"/>
      <c r="CP43" s="621"/>
      <c r="CQ43" s="622"/>
      <c r="CR43" s="623">
        <v>28112</v>
      </c>
      <c r="CS43" s="655"/>
      <c r="CT43" s="655"/>
      <c r="CU43" s="655"/>
      <c r="CV43" s="655"/>
      <c r="CW43" s="655"/>
      <c r="CX43" s="655"/>
      <c r="CY43" s="656"/>
      <c r="CZ43" s="628">
        <v>0.2</v>
      </c>
      <c r="DA43" s="653"/>
      <c r="DB43" s="653"/>
      <c r="DC43" s="657"/>
      <c r="DD43" s="632">
        <v>27132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1362366</v>
      </c>
      <c r="CS44" s="624"/>
      <c r="CT44" s="624"/>
      <c r="CU44" s="624"/>
      <c r="CV44" s="624"/>
      <c r="CW44" s="624"/>
      <c r="CX44" s="624"/>
      <c r="CY44" s="625"/>
      <c r="CZ44" s="628">
        <v>7.7</v>
      </c>
      <c r="DA44" s="629"/>
      <c r="DB44" s="629"/>
      <c r="DC44" s="635"/>
      <c r="DD44" s="632">
        <v>215957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639578</v>
      </c>
      <c r="CS45" s="655"/>
      <c r="CT45" s="655"/>
      <c r="CU45" s="655"/>
      <c r="CV45" s="655"/>
      <c r="CW45" s="655"/>
      <c r="CX45" s="655"/>
      <c r="CY45" s="656"/>
      <c r="CZ45" s="628">
        <v>3.6</v>
      </c>
      <c r="DA45" s="653"/>
      <c r="DB45" s="653"/>
      <c r="DC45" s="657"/>
      <c r="DD45" s="632">
        <v>28539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5">
      <c r="B46" s="213"/>
      <c r="CD46" s="661"/>
      <c r="CE46" s="662"/>
      <c r="CF46" s="620" t="s">
        <v>349</v>
      </c>
      <c r="CG46" s="621"/>
      <c r="CH46" s="621"/>
      <c r="CI46" s="621"/>
      <c r="CJ46" s="621"/>
      <c r="CK46" s="621"/>
      <c r="CL46" s="621"/>
      <c r="CM46" s="621"/>
      <c r="CN46" s="621"/>
      <c r="CO46" s="621"/>
      <c r="CP46" s="621"/>
      <c r="CQ46" s="622"/>
      <c r="CR46" s="623">
        <v>690214</v>
      </c>
      <c r="CS46" s="624"/>
      <c r="CT46" s="624"/>
      <c r="CU46" s="624"/>
      <c r="CV46" s="624"/>
      <c r="CW46" s="624"/>
      <c r="CX46" s="624"/>
      <c r="CY46" s="625"/>
      <c r="CZ46" s="628">
        <v>3.9</v>
      </c>
      <c r="DA46" s="629"/>
      <c r="DB46" s="629"/>
      <c r="DC46" s="635"/>
      <c r="DD46" s="632">
        <v>184411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5">
      <c r="B47" s="213"/>
      <c r="CD47" s="661"/>
      <c r="CE47" s="662"/>
      <c r="CF47" s="620" t="s">
        <v>350</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5" x14ac:dyDescent="0.2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5">
      <c r="B49" s="213"/>
      <c r="CD49" s="644" t="s">
        <v>352</v>
      </c>
      <c r="CE49" s="645"/>
      <c r="CF49" s="645"/>
      <c r="CG49" s="645"/>
      <c r="CH49" s="645"/>
      <c r="CI49" s="645"/>
      <c r="CJ49" s="645"/>
      <c r="CK49" s="645"/>
      <c r="CL49" s="645"/>
      <c r="CM49" s="645"/>
      <c r="CN49" s="645"/>
      <c r="CO49" s="645"/>
      <c r="CP49" s="645"/>
      <c r="CQ49" s="646"/>
      <c r="CR49" s="695">
        <v>17583693</v>
      </c>
      <c r="CS49" s="682"/>
      <c r="CT49" s="682"/>
      <c r="CU49" s="682"/>
      <c r="CV49" s="682"/>
      <c r="CW49" s="682"/>
      <c r="CX49" s="682"/>
      <c r="CY49" s="711"/>
      <c r="CZ49" s="703">
        <v>100</v>
      </c>
      <c r="DA49" s="712"/>
      <c r="DB49" s="712"/>
      <c r="DC49" s="713"/>
      <c r="DD49" s="714">
        <v>12648439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pbyeQu1tfswsIVvfKi/iuAoxITtFKJioelxFmG8sZ7hNzbfpcS2iqqh3mnGHGZs3xInvIpsE5p7tCzcBVq4pw==" saltValue="EQhsKL47SbTG8BM+ZmiwS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2.75" zeroHeight="1" x14ac:dyDescent="0.25"/>
  <cols>
    <col min="1" max="130" width="2.796875" style="219" customWidth="1"/>
    <col min="131" max="131" width="1.53125" style="219" customWidth="1"/>
    <col min="132" max="16384" width="9" style="219" hidden="1"/>
  </cols>
  <sheetData>
    <row r="1" spans="1:131" ht="11.25" customHeight="1" thickBot="1" x14ac:dyDescent="0.3">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3">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3">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3">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5">
      <c r="A7" s="224">
        <v>1</v>
      </c>
      <c r="B7" s="749" t="s">
        <v>375</v>
      </c>
      <c r="C7" s="750"/>
      <c r="D7" s="750"/>
      <c r="E7" s="750"/>
      <c r="F7" s="750"/>
      <c r="G7" s="750"/>
      <c r="H7" s="750"/>
      <c r="I7" s="750"/>
      <c r="J7" s="750"/>
      <c r="K7" s="750"/>
      <c r="L7" s="750"/>
      <c r="M7" s="750"/>
      <c r="N7" s="750"/>
      <c r="O7" s="750"/>
      <c r="P7" s="751"/>
      <c r="Q7" s="752">
        <v>18250</v>
      </c>
      <c r="R7" s="753"/>
      <c r="S7" s="753"/>
      <c r="T7" s="753"/>
      <c r="U7" s="753"/>
      <c r="V7" s="753">
        <v>17587</v>
      </c>
      <c r="W7" s="753"/>
      <c r="X7" s="753"/>
      <c r="Y7" s="753"/>
      <c r="Z7" s="753"/>
      <c r="AA7" s="753">
        <v>663</v>
      </c>
      <c r="AB7" s="753"/>
      <c r="AC7" s="753"/>
      <c r="AD7" s="753"/>
      <c r="AE7" s="754"/>
      <c r="AF7" s="755">
        <v>624</v>
      </c>
      <c r="AG7" s="756"/>
      <c r="AH7" s="756"/>
      <c r="AI7" s="756"/>
      <c r="AJ7" s="757"/>
      <c r="AK7" s="758">
        <v>626307</v>
      </c>
      <c r="AL7" s="759"/>
      <c r="AM7" s="759"/>
      <c r="AN7" s="759"/>
      <c r="AO7" s="759"/>
      <c r="AP7" s="759">
        <v>13662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547</v>
      </c>
      <c r="BT7" s="747"/>
      <c r="BU7" s="747"/>
      <c r="BV7" s="747"/>
      <c r="BW7" s="747"/>
      <c r="BX7" s="747"/>
      <c r="BY7" s="747"/>
      <c r="BZ7" s="747"/>
      <c r="CA7" s="747"/>
      <c r="CB7" s="747"/>
      <c r="CC7" s="747"/>
      <c r="CD7" s="747"/>
      <c r="CE7" s="747"/>
      <c r="CF7" s="747"/>
      <c r="CG7" s="762"/>
      <c r="CH7" s="743">
        <v>23</v>
      </c>
      <c r="CI7" s="744"/>
      <c r="CJ7" s="744"/>
      <c r="CK7" s="744"/>
      <c r="CL7" s="745"/>
      <c r="CM7" s="743">
        <v>827</v>
      </c>
      <c r="CN7" s="744"/>
      <c r="CO7" s="744"/>
      <c r="CP7" s="744"/>
      <c r="CQ7" s="745"/>
      <c r="CR7" s="743">
        <v>20</v>
      </c>
      <c r="CS7" s="744"/>
      <c r="CT7" s="744"/>
      <c r="CU7" s="744"/>
      <c r="CV7" s="745"/>
      <c r="CW7" s="743" t="s">
        <v>559</v>
      </c>
      <c r="CX7" s="744"/>
      <c r="CY7" s="744"/>
      <c r="CZ7" s="744"/>
      <c r="DA7" s="745"/>
      <c r="DB7" s="743" t="s">
        <v>559</v>
      </c>
      <c r="DC7" s="744"/>
      <c r="DD7" s="744"/>
      <c r="DE7" s="744"/>
      <c r="DF7" s="745"/>
      <c r="DG7" s="743" t="s">
        <v>559</v>
      </c>
      <c r="DH7" s="744"/>
      <c r="DI7" s="744"/>
      <c r="DJ7" s="744"/>
      <c r="DK7" s="745"/>
      <c r="DL7" s="743" t="s">
        <v>559</v>
      </c>
      <c r="DM7" s="744"/>
      <c r="DN7" s="744"/>
      <c r="DO7" s="744"/>
      <c r="DP7" s="745"/>
      <c r="DQ7" s="743" t="s">
        <v>559</v>
      </c>
      <c r="DR7" s="744"/>
      <c r="DS7" s="744"/>
      <c r="DT7" s="744"/>
      <c r="DU7" s="745"/>
      <c r="DV7" s="746"/>
      <c r="DW7" s="747"/>
      <c r="DX7" s="747"/>
      <c r="DY7" s="747"/>
      <c r="DZ7" s="748"/>
      <c r="EA7" s="222"/>
    </row>
    <row r="8" spans="1:131" s="223" customFormat="1" ht="26.25" customHeight="1" x14ac:dyDescent="0.2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548</v>
      </c>
      <c r="BT8" s="774"/>
      <c r="BU8" s="774"/>
      <c r="BV8" s="774"/>
      <c r="BW8" s="774"/>
      <c r="BX8" s="774"/>
      <c r="BY8" s="774"/>
      <c r="BZ8" s="774"/>
      <c r="CA8" s="774"/>
      <c r="CB8" s="774"/>
      <c r="CC8" s="774"/>
      <c r="CD8" s="774"/>
      <c r="CE8" s="774"/>
      <c r="CF8" s="774"/>
      <c r="CG8" s="775"/>
      <c r="CH8" s="776">
        <v>-3</v>
      </c>
      <c r="CI8" s="777"/>
      <c r="CJ8" s="777"/>
      <c r="CK8" s="777"/>
      <c r="CL8" s="778"/>
      <c r="CM8" s="776">
        <v>155</v>
      </c>
      <c r="CN8" s="777"/>
      <c r="CO8" s="777"/>
      <c r="CP8" s="777"/>
      <c r="CQ8" s="778"/>
      <c r="CR8" s="776">
        <v>50</v>
      </c>
      <c r="CS8" s="777"/>
      <c r="CT8" s="777"/>
      <c r="CU8" s="777"/>
      <c r="CV8" s="778"/>
      <c r="CW8" s="776">
        <v>1</v>
      </c>
      <c r="CX8" s="777"/>
      <c r="CY8" s="777"/>
      <c r="CZ8" s="777"/>
      <c r="DA8" s="778"/>
      <c r="DB8" s="776" t="s">
        <v>559</v>
      </c>
      <c r="DC8" s="777"/>
      <c r="DD8" s="777"/>
      <c r="DE8" s="777"/>
      <c r="DF8" s="778"/>
      <c r="DG8" s="776" t="s">
        <v>559</v>
      </c>
      <c r="DH8" s="777"/>
      <c r="DI8" s="777"/>
      <c r="DJ8" s="777"/>
      <c r="DK8" s="778"/>
      <c r="DL8" s="776" t="s">
        <v>559</v>
      </c>
      <c r="DM8" s="777"/>
      <c r="DN8" s="777"/>
      <c r="DO8" s="777"/>
      <c r="DP8" s="778"/>
      <c r="DQ8" s="776" t="s">
        <v>559</v>
      </c>
      <c r="DR8" s="777"/>
      <c r="DS8" s="777"/>
      <c r="DT8" s="777"/>
      <c r="DU8" s="778"/>
      <c r="DV8" s="773"/>
      <c r="DW8" s="774"/>
      <c r="DX8" s="774"/>
      <c r="DY8" s="774"/>
      <c r="DZ8" s="779"/>
      <c r="EA8" s="222"/>
    </row>
    <row r="9" spans="1:131" s="223" customFormat="1" ht="26.25" customHeight="1" x14ac:dyDescent="0.2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549</v>
      </c>
      <c r="BT9" s="774"/>
      <c r="BU9" s="774"/>
      <c r="BV9" s="774"/>
      <c r="BW9" s="774"/>
      <c r="BX9" s="774"/>
      <c r="BY9" s="774"/>
      <c r="BZ9" s="774"/>
      <c r="CA9" s="774"/>
      <c r="CB9" s="774"/>
      <c r="CC9" s="774"/>
      <c r="CD9" s="774"/>
      <c r="CE9" s="774"/>
      <c r="CF9" s="774"/>
      <c r="CG9" s="775"/>
      <c r="CH9" s="776">
        <v>-19</v>
      </c>
      <c r="CI9" s="777"/>
      <c r="CJ9" s="777"/>
      <c r="CK9" s="777"/>
      <c r="CL9" s="778"/>
      <c r="CM9" s="776">
        <v>-18</v>
      </c>
      <c r="CN9" s="777"/>
      <c r="CO9" s="777"/>
      <c r="CP9" s="777"/>
      <c r="CQ9" s="778"/>
      <c r="CR9" s="776">
        <v>12</v>
      </c>
      <c r="CS9" s="777"/>
      <c r="CT9" s="777"/>
      <c r="CU9" s="777"/>
      <c r="CV9" s="778"/>
      <c r="CW9" s="776" t="s">
        <v>559</v>
      </c>
      <c r="CX9" s="777"/>
      <c r="CY9" s="777"/>
      <c r="CZ9" s="777"/>
      <c r="DA9" s="778"/>
      <c r="DB9" s="776" t="s">
        <v>559</v>
      </c>
      <c r="DC9" s="777"/>
      <c r="DD9" s="777"/>
      <c r="DE9" s="777"/>
      <c r="DF9" s="778"/>
      <c r="DG9" s="776" t="s">
        <v>559</v>
      </c>
      <c r="DH9" s="777"/>
      <c r="DI9" s="777"/>
      <c r="DJ9" s="777"/>
      <c r="DK9" s="778"/>
      <c r="DL9" s="776" t="s">
        <v>559</v>
      </c>
      <c r="DM9" s="777"/>
      <c r="DN9" s="777"/>
      <c r="DO9" s="777"/>
      <c r="DP9" s="778"/>
      <c r="DQ9" s="776" t="s">
        <v>559</v>
      </c>
      <c r="DR9" s="777"/>
      <c r="DS9" s="777"/>
      <c r="DT9" s="777"/>
      <c r="DU9" s="778"/>
      <c r="DV9" s="773"/>
      <c r="DW9" s="774"/>
      <c r="DX9" s="774"/>
      <c r="DY9" s="774"/>
      <c r="DZ9" s="779"/>
      <c r="EA9" s="222"/>
    </row>
    <row r="10" spans="1:131" s="223" customFormat="1" ht="26.25" customHeight="1" x14ac:dyDescent="0.2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3">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3">
      <c r="A23" s="228" t="s">
        <v>377</v>
      </c>
      <c r="B23" s="789" t="s">
        <v>378</v>
      </c>
      <c r="C23" s="790"/>
      <c r="D23" s="790"/>
      <c r="E23" s="790"/>
      <c r="F23" s="790"/>
      <c r="G23" s="790"/>
      <c r="H23" s="790"/>
      <c r="I23" s="790"/>
      <c r="J23" s="790"/>
      <c r="K23" s="790"/>
      <c r="L23" s="790"/>
      <c r="M23" s="790"/>
      <c r="N23" s="790"/>
      <c r="O23" s="790"/>
      <c r="P23" s="791"/>
      <c r="Q23" s="792">
        <v>18246</v>
      </c>
      <c r="R23" s="793"/>
      <c r="S23" s="793"/>
      <c r="T23" s="793"/>
      <c r="U23" s="793"/>
      <c r="V23" s="793">
        <v>17584</v>
      </c>
      <c r="W23" s="793"/>
      <c r="X23" s="793"/>
      <c r="Y23" s="793"/>
      <c r="Z23" s="793"/>
      <c r="AA23" s="793">
        <v>663</v>
      </c>
      <c r="AB23" s="793"/>
      <c r="AC23" s="793"/>
      <c r="AD23" s="793"/>
      <c r="AE23" s="794"/>
      <c r="AF23" s="795">
        <v>624</v>
      </c>
      <c r="AG23" s="793"/>
      <c r="AH23" s="793"/>
      <c r="AI23" s="793"/>
      <c r="AJ23" s="796"/>
      <c r="AK23" s="797"/>
      <c r="AL23" s="798"/>
      <c r="AM23" s="798"/>
      <c r="AN23" s="798"/>
      <c r="AO23" s="798"/>
      <c r="AP23" s="793">
        <v>13662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3">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3">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5">
      <c r="A28" s="230">
        <v>1</v>
      </c>
      <c r="B28" s="749" t="s">
        <v>389</v>
      </c>
      <c r="C28" s="750"/>
      <c r="D28" s="750"/>
      <c r="E28" s="750"/>
      <c r="F28" s="750"/>
      <c r="G28" s="750"/>
      <c r="H28" s="750"/>
      <c r="I28" s="750"/>
      <c r="J28" s="750"/>
      <c r="K28" s="750"/>
      <c r="L28" s="750"/>
      <c r="M28" s="750"/>
      <c r="N28" s="750"/>
      <c r="O28" s="750"/>
      <c r="P28" s="751"/>
      <c r="Q28" s="822">
        <v>2826</v>
      </c>
      <c r="R28" s="823"/>
      <c r="S28" s="823"/>
      <c r="T28" s="823"/>
      <c r="U28" s="823"/>
      <c r="V28" s="823">
        <v>2815</v>
      </c>
      <c r="W28" s="823"/>
      <c r="X28" s="823"/>
      <c r="Y28" s="823"/>
      <c r="Z28" s="823"/>
      <c r="AA28" s="823">
        <v>11</v>
      </c>
      <c r="AB28" s="823"/>
      <c r="AC28" s="823"/>
      <c r="AD28" s="823"/>
      <c r="AE28" s="824"/>
      <c r="AF28" s="825">
        <v>11</v>
      </c>
      <c r="AG28" s="823"/>
      <c r="AH28" s="823"/>
      <c r="AI28" s="823"/>
      <c r="AJ28" s="826"/>
      <c r="AK28" s="827">
        <v>245272</v>
      </c>
      <c r="AL28" s="828"/>
      <c r="AM28" s="828"/>
      <c r="AN28" s="828"/>
      <c r="AO28" s="828"/>
      <c r="AP28" s="828" t="s">
        <v>559</v>
      </c>
      <c r="AQ28" s="828"/>
      <c r="AR28" s="828"/>
      <c r="AS28" s="828"/>
      <c r="AT28" s="828"/>
      <c r="AU28" s="828" t="s">
        <v>559</v>
      </c>
      <c r="AV28" s="828"/>
      <c r="AW28" s="828"/>
      <c r="AX28" s="828"/>
      <c r="AY28" s="828"/>
      <c r="AZ28" s="828" t="s">
        <v>559</v>
      </c>
      <c r="BA28" s="828"/>
      <c r="BB28" s="828"/>
      <c r="BC28" s="828"/>
      <c r="BD28" s="828"/>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5">
      <c r="A29" s="230">
        <v>2</v>
      </c>
      <c r="B29" s="780" t="s">
        <v>390</v>
      </c>
      <c r="C29" s="781"/>
      <c r="D29" s="781"/>
      <c r="E29" s="781"/>
      <c r="F29" s="781"/>
      <c r="G29" s="781"/>
      <c r="H29" s="781"/>
      <c r="I29" s="781"/>
      <c r="J29" s="781"/>
      <c r="K29" s="781"/>
      <c r="L29" s="781"/>
      <c r="M29" s="781"/>
      <c r="N29" s="781"/>
      <c r="O29" s="781"/>
      <c r="P29" s="782"/>
      <c r="Q29" s="783">
        <v>3776</v>
      </c>
      <c r="R29" s="784"/>
      <c r="S29" s="784"/>
      <c r="T29" s="784"/>
      <c r="U29" s="784"/>
      <c r="V29" s="784">
        <v>3647</v>
      </c>
      <c r="W29" s="784"/>
      <c r="X29" s="784"/>
      <c r="Y29" s="784"/>
      <c r="Z29" s="784"/>
      <c r="AA29" s="784">
        <v>129</v>
      </c>
      <c r="AB29" s="784"/>
      <c r="AC29" s="784"/>
      <c r="AD29" s="784"/>
      <c r="AE29" s="785"/>
      <c r="AF29" s="786">
        <v>129</v>
      </c>
      <c r="AG29" s="787"/>
      <c r="AH29" s="787"/>
      <c r="AI29" s="787"/>
      <c r="AJ29" s="788"/>
      <c r="AK29" s="833">
        <v>550579</v>
      </c>
      <c r="AL29" s="829"/>
      <c r="AM29" s="829"/>
      <c r="AN29" s="829"/>
      <c r="AO29" s="829"/>
      <c r="AP29" s="829" t="s">
        <v>559</v>
      </c>
      <c r="AQ29" s="829"/>
      <c r="AR29" s="829"/>
      <c r="AS29" s="829"/>
      <c r="AT29" s="829"/>
      <c r="AU29" s="829" t="s">
        <v>559</v>
      </c>
      <c r="AV29" s="829"/>
      <c r="AW29" s="829"/>
      <c r="AX29" s="829"/>
      <c r="AY29" s="829"/>
      <c r="AZ29" s="830" t="s">
        <v>559</v>
      </c>
      <c r="BA29" s="830"/>
      <c r="BB29" s="830"/>
      <c r="BC29" s="830"/>
      <c r="BD29" s="830"/>
      <c r="BE29" s="831"/>
      <c r="BF29" s="831"/>
      <c r="BG29" s="831"/>
      <c r="BH29" s="831"/>
      <c r="BI29" s="832"/>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5">
      <c r="A30" s="230">
        <v>3</v>
      </c>
      <c r="B30" s="780" t="s">
        <v>391</v>
      </c>
      <c r="C30" s="781"/>
      <c r="D30" s="781"/>
      <c r="E30" s="781"/>
      <c r="F30" s="781"/>
      <c r="G30" s="781"/>
      <c r="H30" s="781"/>
      <c r="I30" s="781"/>
      <c r="J30" s="781"/>
      <c r="K30" s="781"/>
      <c r="L30" s="781"/>
      <c r="M30" s="781"/>
      <c r="N30" s="781"/>
      <c r="O30" s="781"/>
      <c r="P30" s="782"/>
      <c r="Q30" s="783">
        <v>484</v>
      </c>
      <c r="R30" s="784"/>
      <c r="S30" s="784"/>
      <c r="T30" s="784"/>
      <c r="U30" s="784"/>
      <c r="V30" s="784">
        <v>483</v>
      </c>
      <c r="W30" s="784"/>
      <c r="X30" s="784"/>
      <c r="Y30" s="784"/>
      <c r="Z30" s="784"/>
      <c r="AA30" s="784">
        <v>1</v>
      </c>
      <c r="AB30" s="784"/>
      <c r="AC30" s="784"/>
      <c r="AD30" s="784"/>
      <c r="AE30" s="785"/>
      <c r="AF30" s="786">
        <v>1</v>
      </c>
      <c r="AG30" s="787"/>
      <c r="AH30" s="787"/>
      <c r="AI30" s="787"/>
      <c r="AJ30" s="788"/>
      <c r="AK30" s="833">
        <v>118</v>
      </c>
      <c r="AL30" s="829"/>
      <c r="AM30" s="829"/>
      <c r="AN30" s="829"/>
      <c r="AO30" s="829"/>
      <c r="AP30" s="829" t="s">
        <v>559</v>
      </c>
      <c r="AQ30" s="829"/>
      <c r="AR30" s="829"/>
      <c r="AS30" s="829"/>
      <c r="AT30" s="829"/>
      <c r="AU30" s="829" t="s">
        <v>559</v>
      </c>
      <c r="AV30" s="829"/>
      <c r="AW30" s="829"/>
      <c r="AX30" s="829"/>
      <c r="AY30" s="829"/>
      <c r="AZ30" s="830" t="s">
        <v>559</v>
      </c>
      <c r="BA30" s="830"/>
      <c r="BB30" s="830"/>
      <c r="BC30" s="830"/>
      <c r="BD30" s="830"/>
      <c r="BE30" s="831"/>
      <c r="BF30" s="831"/>
      <c r="BG30" s="831"/>
      <c r="BH30" s="831"/>
      <c r="BI30" s="832"/>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5">
      <c r="A31" s="230">
        <v>4</v>
      </c>
      <c r="B31" s="780" t="s">
        <v>392</v>
      </c>
      <c r="C31" s="781"/>
      <c r="D31" s="781"/>
      <c r="E31" s="781"/>
      <c r="F31" s="781"/>
      <c r="G31" s="781"/>
      <c r="H31" s="781"/>
      <c r="I31" s="781"/>
      <c r="J31" s="781"/>
      <c r="K31" s="781"/>
      <c r="L31" s="781"/>
      <c r="M31" s="781"/>
      <c r="N31" s="781"/>
      <c r="O31" s="781"/>
      <c r="P31" s="782"/>
      <c r="Q31" s="783">
        <v>553</v>
      </c>
      <c r="R31" s="784"/>
      <c r="S31" s="784"/>
      <c r="T31" s="784"/>
      <c r="U31" s="784"/>
      <c r="V31" s="784">
        <v>517</v>
      </c>
      <c r="W31" s="784"/>
      <c r="X31" s="784"/>
      <c r="Y31" s="784"/>
      <c r="Z31" s="784"/>
      <c r="AA31" s="784">
        <v>36</v>
      </c>
      <c r="AB31" s="784"/>
      <c r="AC31" s="784"/>
      <c r="AD31" s="784"/>
      <c r="AE31" s="785"/>
      <c r="AF31" s="786">
        <v>830</v>
      </c>
      <c r="AG31" s="787"/>
      <c r="AH31" s="787"/>
      <c r="AI31" s="787"/>
      <c r="AJ31" s="788"/>
      <c r="AK31" s="833">
        <v>15</v>
      </c>
      <c r="AL31" s="829"/>
      <c r="AM31" s="829"/>
      <c r="AN31" s="829"/>
      <c r="AO31" s="829"/>
      <c r="AP31" s="829">
        <v>1110</v>
      </c>
      <c r="AQ31" s="829"/>
      <c r="AR31" s="829"/>
      <c r="AS31" s="829"/>
      <c r="AT31" s="829"/>
      <c r="AU31" s="829">
        <v>19</v>
      </c>
      <c r="AV31" s="829"/>
      <c r="AW31" s="829"/>
      <c r="AX31" s="829"/>
      <c r="AY31" s="829"/>
      <c r="AZ31" s="830" t="s">
        <v>559</v>
      </c>
      <c r="BA31" s="830"/>
      <c r="BB31" s="830"/>
      <c r="BC31" s="830"/>
      <c r="BD31" s="830"/>
      <c r="BE31" s="831" t="s">
        <v>393</v>
      </c>
      <c r="BF31" s="831"/>
      <c r="BG31" s="831"/>
      <c r="BH31" s="831"/>
      <c r="BI31" s="832"/>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5">
      <c r="A32" s="230">
        <v>5</v>
      </c>
      <c r="B32" s="780" t="s">
        <v>394</v>
      </c>
      <c r="C32" s="781"/>
      <c r="D32" s="781"/>
      <c r="E32" s="781"/>
      <c r="F32" s="781"/>
      <c r="G32" s="781"/>
      <c r="H32" s="781"/>
      <c r="I32" s="781"/>
      <c r="J32" s="781"/>
      <c r="K32" s="781"/>
      <c r="L32" s="781"/>
      <c r="M32" s="781"/>
      <c r="N32" s="781"/>
      <c r="O32" s="781"/>
      <c r="P32" s="782"/>
      <c r="Q32" s="783">
        <v>1677</v>
      </c>
      <c r="R32" s="784"/>
      <c r="S32" s="784"/>
      <c r="T32" s="784"/>
      <c r="U32" s="784"/>
      <c r="V32" s="784">
        <v>1622</v>
      </c>
      <c r="W32" s="784"/>
      <c r="X32" s="784"/>
      <c r="Y32" s="784"/>
      <c r="Z32" s="784"/>
      <c r="AA32" s="784">
        <v>55</v>
      </c>
      <c r="AB32" s="784"/>
      <c r="AC32" s="784"/>
      <c r="AD32" s="784"/>
      <c r="AE32" s="785"/>
      <c r="AF32" s="786">
        <v>328</v>
      </c>
      <c r="AG32" s="787"/>
      <c r="AH32" s="787"/>
      <c r="AI32" s="787"/>
      <c r="AJ32" s="788"/>
      <c r="AK32" s="833">
        <v>527</v>
      </c>
      <c r="AL32" s="829"/>
      <c r="AM32" s="829"/>
      <c r="AN32" s="829"/>
      <c r="AO32" s="829"/>
      <c r="AP32" s="829">
        <v>11435</v>
      </c>
      <c r="AQ32" s="829"/>
      <c r="AR32" s="829"/>
      <c r="AS32" s="829"/>
      <c r="AT32" s="829"/>
      <c r="AU32" s="829">
        <v>5935</v>
      </c>
      <c r="AV32" s="829"/>
      <c r="AW32" s="829"/>
      <c r="AX32" s="829"/>
      <c r="AY32" s="829"/>
      <c r="AZ32" s="830" t="s">
        <v>559</v>
      </c>
      <c r="BA32" s="830"/>
      <c r="BB32" s="830"/>
      <c r="BC32" s="830"/>
      <c r="BD32" s="830"/>
      <c r="BE32" s="831" t="s">
        <v>393</v>
      </c>
      <c r="BF32" s="831"/>
      <c r="BG32" s="831"/>
      <c r="BH32" s="831"/>
      <c r="BI32" s="832"/>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5">
      <c r="A33" s="230">
        <v>6</v>
      </c>
      <c r="B33" s="780" t="s">
        <v>395</v>
      </c>
      <c r="C33" s="781"/>
      <c r="D33" s="781"/>
      <c r="E33" s="781"/>
      <c r="F33" s="781"/>
      <c r="G33" s="781"/>
      <c r="H33" s="781"/>
      <c r="I33" s="781"/>
      <c r="J33" s="781"/>
      <c r="K33" s="781"/>
      <c r="L33" s="781"/>
      <c r="M33" s="781"/>
      <c r="N33" s="781"/>
      <c r="O33" s="781"/>
      <c r="P33" s="782"/>
      <c r="Q33" s="783">
        <v>30</v>
      </c>
      <c r="R33" s="784"/>
      <c r="S33" s="784"/>
      <c r="T33" s="784"/>
      <c r="U33" s="784"/>
      <c r="V33" s="784">
        <v>30</v>
      </c>
      <c r="W33" s="784"/>
      <c r="X33" s="784"/>
      <c r="Y33" s="784"/>
      <c r="Z33" s="784"/>
      <c r="AA33" s="784">
        <v>0</v>
      </c>
      <c r="AB33" s="784"/>
      <c r="AC33" s="784"/>
      <c r="AD33" s="784"/>
      <c r="AE33" s="785"/>
      <c r="AF33" s="786" t="s">
        <v>122</v>
      </c>
      <c r="AG33" s="787"/>
      <c r="AH33" s="787"/>
      <c r="AI33" s="787"/>
      <c r="AJ33" s="788"/>
      <c r="AK33" s="833" t="s">
        <v>566</v>
      </c>
      <c r="AL33" s="829"/>
      <c r="AM33" s="829"/>
      <c r="AN33" s="829"/>
      <c r="AO33" s="829"/>
      <c r="AP33" s="829">
        <v>30</v>
      </c>
      <c r="AQ33" s="829"/>
      <c r="AR33" s="829"/>
      <c r="AS33" s="829"/>
      <c r="AT33" s="829"/>
      <c r="AU33" s="829">
        <v>30</v>
      </c>
      <c r="AV33" s="829"/>
      <c r="AW33" s="829"/>
      <c r="AX33" s="829"/>
      <c r="AY33" s="829"/>
      <c r="AZ33" s="830" t="s">
        <v>559</v>
      </c>
      <c r="BA33" s="830"/>
      <c r="BB33" s="830"/>
      <c r="BC33" s="830"/>
      <c r="BD33" s="830"/>
      <c r="BE33" s="831" t="s">
        <v>396</v>
      </c>
      <c r="BF33" s="831"/>
      <c r="BG33" s="831"/>
      <c r="BH33" s="831"/>
      <c r="BI33" s="832"/>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3"/>
      <c r="AL34" s="829"/>
      <c r="AM34" s="829"/>
      <c r="AN34" s="829"/>
      <c r="AO34" s="829"/>
      <c r="AP34" s="829"/>
      <c r="AQ34" s="829"/>
      <c r="AR34" s="829"/>
      <c r="AS34" s="829"/>
      <c r="AT34" s="829"/>
      <c r="AU34" s="829"/>
      <c r="AV34" s="829"/>
      <c r="AW34" s="829"/>
      <c r="AX34" s="829"/>
      <c r="AY34" s="829"/>
      <c r="AZ34" s="830"/>
      <c r="BA34" s="830"/>
      <c r="BB34" s="830"/>
      <c r="BC34" s="830"/>
      <c r="BD34" s="830"/>
      <c r="BE34" s="831"/>
      <c r="BF34" s="831"/>
      <c r="BG34" s="831"/>
      <c r="BH34" s="831"/>
      <c r="BI34" s="832"/>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3"/>
      <c r="AL35" s="829"/>
      <c r="AM35" s="829"/>
      <c r="AN35" s="829"/>
      <c r="AO35" s="829"/>
      <c r="AP35" s="829"/>
      <c r="AQ35" s="829"/>
      <c r="AR35" s="829"/>
      <c r="AS35" s="829"/>
      <c r="AT35" s="829"/>
      <c r="AU35" s="829"/>
      <c r="AV35" s="829"/>
      <c r="AW35" s="829"/>
      <c r="AX35" s="829"/>
      <c r="AY35" s="829"/>
      <c r="AZ35" s="830"/>
      <c r="BA35" s="830"/>
      <c r="BB35" s="830"/>
      <c r="BC35" s="830"/>
      <c r="BD35" s="830"/>
      <c r="BE35" s="831"/>
      <c r="BF35" s="831"/>
      <c r="BG35" s="831"/>
      <c r="BH35" s="831"/>
      <c r="BI35" s="832"/>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3"/>
      <c r="AL36" s="829"/>
      <c r="AM36" s="829"/>
      <c r="AN36" s="829"/>
      <c r="AO36" s="829"/>
      <c r="AP36" s="829"/>
      <c r="AQ36" s="829"/>
      <c r="AR36" s="829"/>
      <c r="AS36" s="829"/>
      <c r="AT36" s="829"/>
      <c r="AU36" s="829"/>
      <c r="AV36" s="829"/>
      <c r="AW36" s="829"/>
      <c r="AX36" s="829"/>
      <c r="AY36" s="829"/>
      <c r="AZ36" s="830"/>
      <c r="BA36" s="830"/>
      <c r="BB36" s="830"/>
      <c r="BC36" s="830"/>
      <c r="BD36" s="830"/>
      <c r="BE36" s="831"/>
      <c r="BF36" s="831"/>
      <c r="BG36" s="831"/>
      <c r="BH36" s="831"/>
      <c r="BI36" s="832"/>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3"/>
      <c r="AL37" s="829"/>
      <c r="AM37" s="829"/>
      <c r="AN37" s="829"/>
      <c r="AO37" s="829"/>
      <c r="AP37" s="829"/>
      <c r="AQ37" s="829"/>
      <c r="AR37" s="829"/>
      <c r="AS37" s="829"/>
      <c r="AT37" s="829"/>
      <c r="AU37" s="829"/>
      <c r="AV37" s="829"/>
      <c r="AW37" s="829"/>
      <c r="AX37" s="829"/>
      <c r="AY37" s="829"/>
      <c r="AZ37" s="830"/>
      <c r="BA37" s="830"/>
      <c r="BB37" s="830"/>
      <c r="BC37" s="830"/>
      <c r="BD37" s="830"/>
      <c r="BE37" s="831"/>
      <c r="BF37" s="831"/>
      <c r="BG37" s="831"/>
      <c r="BH37" s="831"/>
      <c r="BI37" s="832"/>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5">
      <c r="A50" s="226">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5">
      <c r="A51" s="226">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5">
      <c r="A52" s="226">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5">
      <c r="A53" s="226">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5">
      <c r="A54" s="226">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5">
      <c r="A55" s="226">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5">
      <c r="A56" s="226">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5">
      <c r="A57" s="226">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5">
      <c r="A58" s="226">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5">
      <c r="A59" s="226">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5">
      <c r="A60" s="226">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3">
      <c r="A61" s="226">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5">
      <c r="A62" s="226">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3">
      <c r="A63" s="228" t="s">
        <v>377</v>
      </c>
      <c r="B63" s="789" t="s">
        <v>398</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1298</v>
      </c>
      <c r="AG63" s="843"/>
      <c r="AH63" s="843"/>
      <c r="AI63" s="843"/>
      <c r="AJ63" s="844"/>
      <c r="AK63" s="845"/>
      <c r="AL63" s="840"/>
      <c r="AM63" s="840"/>
      <c r="AN63" s="840"/>
      <c r="AO63" s="840"/>
      <c r="AP63" s="843">
        <v>12593</v>
      </c>
      <c r="AQ63" s="843"/>
      <c r="AR63" s="843"/>
      <c r="AS63" s="843"/>
      <c r="AT63" s="843"/>
      <c r="AU63" s="843">
        <v>5983</v>
      </c>
      <c r="AV63" s="843"/>
      <c r="AW63" s="843"/>
      <c r="AX63" s="843"/>
      <c r="AY63" s="843"/>
      <c r="AZ63" s="847"/>
      <c r="BA63" s="847"/>
      <c r="BB63" s="847"/>
      <c r="BC63" s="847"/>
      <c r="BD63" s="847"/>
      <c r="BE63" s="848"/>
      <c r="BF63" s="848"/>
      <c r="BG63" s="848"/>
      <c r="BH63" s="848"/>
      <c r="BI63" s="849"/>
      <c r="BJ63" s="850" t="s">
        <v>122</v>
      </c>
      <c r="BK63" s="851"/>
      <c r="BL63" s="851"/>
      <c r="BM63" s="851"/>
      <c r="BN63" s="852"/>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3">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3" t="s">
        <v>384</v>
      </c>
      <c r="AG66" s="815"/>
      <c r="AH66" s="815"/>
      <c r="AI66" s="815"/>
      <c r="AJ66" s="854"/>
      <c r="AK66" s="733" t="s">
        <v>385</v>
      </c>
      <c r="AL66" s="728"/>
      <c r="AM66" s="728"/>
      <c r="AN66" s="728"/>
      <c r="AO66" s="729"/>
      <c r="AP66" s="733" t="s">
        <v>386</v>
      </c>
      <c r="AQ66" s="734"/>
      <c r="AR66" s="734"/>
      <c r="AS66" s="734"/>
      <c r="AT66" s="735"/>
      <c r="AU66" s="733" t="s">
        <v>401</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18"/>
    </row>
    <row r="67" spans="1:131" ht="26.25" customHeight="1" thickBot="1" x14ac:dyDescent="0.3">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18"/>
    </row>
    <row r="68" spans="1:131" ht="26.25" customHeight="1" thickTop="1" x14ac:dyDescent="0.25">
      <c r="A68" s="224">
        <v>1</v>
      </c>
      <c r="B68" s="868" t="s">
        <v>550</v>
      </c>
      <c r="C68" s="869"/>
      <c r="D68" s="869"/>
      <c r="E68" s="869"/>
      <c r="F68" s="869"/>
      <c r="G68" s="869"/>
      <c r="H68" s="869"/>
      <c r="I68" s="869"/>
      <c r="J68" s="869"/>
      <c r="K68" s="869"/>
      <c r="L68" s="869"/>
      <c r="M68" s="869"/>
      <c r="N68" s="869"/>
      <c r="O68" s="869"/>
      <c r="P68" s="870"/>
      <c r="Q68" s="871">
        <v>10591</v>
      </c>
      <c r="R68" s="865"/>
      <c r="S68" s="865"/>
      <c r="T68" s="865"/>
      <c r="U68" s="865"/>
      <c r="V68" s="865">
        <v>10999</v>
      </c>
      <c r="W68" s="865"/>
      <c r="X68" s="865"/>
      <c r="Y68" s="865"/>
      <c r="Z68" s="865"/>
      <c r="AA68" s="865">
        <v>-408</v>
      </c>
      <c r="AB68" s="865"/>
      <c r="AC68" s="865"/>
      <c r="AD68" s="865"/>
      <c r="AE68" s="865"/>
      <c r="AF68" s="865">
        <v>200</v>
      </c>
      <c r="AG68" s="865"/>
      <c r="AH68" s="865"/>
      <c r="AI68" s="865"/>
      <c r="AJ68" s="865"/>
      <c r="AK68" s="865" t="s">
        <v>559</v>
      </c>
      <c r="AL68" s="865"/>
      <c r="AM68" s="865"/>
      <c r="AN68" s="865"/>
      <c r="AO68" s="865"/>
      <c r="AP68" s="865">
        <v>6621</v>
      </c>
      <c r="AQ68" s="865"/>
      <c r="AR68" s="865"/>
      <c r="AS68" s="865"/>
      <c r="AT68" s="865"/>
      <c r="AU68" s="865">
        <v>1553</v>
      </c>
      <c r="AV68" s="865"/>
      <c r="AW68" s="865"/>
      <c r="AX68" s="865"/>
      <c r="AY68" s="865"/>
      <c r="AZ68" s="866"/>
      <c r="BA68" s="866"/>
      <c r="BB68" s="866"/>
      <c r="BC68" s="866"/>
      <c r="BD68" s="867"/>
      <c r="BE68" s="229"/>
      <c r="BF68" s="229"/>
      <c r="BG68" s="229"/>
      <c r="BH68" s="229"/>
      <c r="BI68" s="229"/>
      <c r="BJ68" s="229"/>
      <c r="BK68" s="229"/>
      <c r="BL68" s="229"/>
      <c r="BM68" s="229"/>
      <c r="BN68" s="229"/>
      <c r="BO68" s="229"/>
      <c r="BP68" s="229"/>
      <c r="BQ68" s="226">
        <v>62</v>
      </c>
      <c r="BR68" s="231"/>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18"/>
    </row>
    <row r="69" spans="1:131" ht="26.25" customHeight="1" x14ac:dyDescent="0.25">
      <c r="A69" s="226">
        <v>2</v>
      </c>
      <c r="B69" s="872" t="s">
        <v>551</v>
      </c>
      <c r="C69" s="873"/>
      <c r="D69" s="873"/>
      <c r="E69" s="873"/>
      <c r="F69" s="873"/>
      <c r="G69" s="873"/>
      <c r="H69" s="873"/>
      <c r="I69" s="873"/>
      <c r="J69" s="873"/>
      <c r="K69" s="873"/>
      <c r="L69" s="873"/>
      <c r="M69" s="873"/>
      <c r="N69" s="873"/>
      <c r="O69" s="873"/>
      <c r="P69" s="874"/>
      <c r="Q69" s="875">
        <v>1496</v>
      </c>
      <c r="R69" s="829"/>
      <c r="S69" s="829"/>
      <c r="T69" s="829"/>
      <c r="U69" s="829"/>
      <c r="V69" s="829">
        <v>1453</v>
      </c>
      <c r="W69" s="829"/>
      <c r="X69" s="829"/>
      <c r="Y69" s="829"/>
      <c r="Z69" s="829"/>
      <c r="AA69" s="829">
        <v>44</v>
      </c>
      <c r="AB69" s="829"/>
      <c r="AC69" s="829"/>
      <c r="AD69" s="829"/>
      <c r="AE69" s="829"/>
      <c r="AF69" s="829">
        <v>44</v>
      </c>
      <c r="AG69" s="829"/>
      <c r="AH69" s="829"/>
      <c r="AI69" s="829"/>
      <c r="AJ69" s="829"/>
      <c r="AK69" s="829">
        <v>15</v>
      </c>
      <c r="AL69" s="829"/>
      <c r="AM69" s="829"/>
      <c r="AN69" s="829"/>
      <c r="AO69" s="829"/>
      <c r="AP69" s="829">
        <v>503</v>
      </c>
      <c r="AQ69" s="829"/>
      <c r="AR69" s="829"/>
      <c r="AS69" s="829"/>
      <c r="AT69" s="829"/>
      <c r="AU69" s="829">
        <v>268</v>
      </c>
      <c r="AV69" s="829"/>
      <c r="AW69" s="829"/>
      <c r="AX69" s="829"/>
      <c r="AY69" s="829"/>
      <c r="AZ69" s="831"/>
      <c r="BA69" s="831"/>
      <c r="BB69" s="831"/>
      <c r="BC69" s="831"/>
      <c r="BD69" s="832"/>
      <c r="BE69" s="229"/>
      <c r="BF69" s="229"/>
      <c r="BG69" s="229"/>
      <c r="BH69" s="229"/>
      <c r="BI69" s="229"/>
      <c r="BJ69" s="229"/>
      <c r="BK69" s="229"/>
      <c r="BL69" s="229"/>
      <c r="BM69" s="229"/>
      <c r="BN69" s="229"/>
      <c r="BO69" s="229"/>
      <c r="BP69" s="229"/>
      <c r="BQ69" s="226">
        <v>63</v>
      </c>
      <c r="BR69" s="231"/>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18"/>
    </row>
    <row r="70" spans="1:131" ht="26.25" customHeight="1" x14ac:dyDescent="0.25">
      <c r="A70" s="226">
        <v>3</v>
      </c>
      <c r="B70" s="872" t="s">
        <v>552</v>
      </c>
      <c r="C70" s="873"/>
      <c r="D70" s="873"/>
      <c r="E70" s="873"/>
      <c r="F70" s="873"/>
      <c r="G70" s="873"/>
      <c r="H70" s="873"/>
      <c r="I70" s="873"/>
      <c r="J70" s="873"/>
      <c r="K70" s="873"/>
      <c r="L70" s="873"/>
      <c r="M70" s="873"/>
      <c r="N70" s="873"/>
      <c r="O70" s="873"/>
      <c r="P70" s="874"/>
      <c r="Q70" s="875">
        <v>675</v>
      </c>
      <c r="R70" s="829"/>
      <c r="S70" s="829"/>
      <c r="T70" s="829"/>
      <c r="U70" s="829"/>
      <c r="V70" s="829">
        <v>592</v>
      </c>
      <c r="W70" s="829"/>
      <c r="X70" s="829"/>
      <c r="Y70" s="829"/>
      <c r="Z70" s="829"/>
      <c r="AA70" s="829">
        <v>83</v>
      </c>
      <c r="AB70" s="829"/>
      <c r="AC70" s="829"/>
      <c r="AD70" s="829"/>
      <c r="AE70" s="829"/>
      <c r="AF70" s="829">
        <v>83</v>
      </c>
      <c r="AG70" s="829"/>
      <c r="AH70" s="829"/>
      <c r="AI70" s="829"/>
      <c r="AJ70" s="829"/>
      <c r="AK70" s="829" t="s">
        <v>559</v>
      </c>
      <c r="AL70" s="829"/>
      <c r="AM70" s="829"/>
      <c r="AN70" s="829"/>
      <c r="AO70" s="829"/>
      <c r="AP70" s="829" t="s">
        <v>559</v>
      </c>
      <c r="AQ70" s="829"/>
      <c r="AR70" s="829"/>
      <c r="AS70" s="829"/>
      <c r="AT70" s="829"/>
      <c r="AU70" s="829" t="s">
        <v>559</v>
      </c>
      <c r="AV70" s="829"/>
      <c r="AW70" s="829"/>
      <c r="AX70" s="829"/>
      <c r="AY70" s="829"/>
      <c r="AZ70" s="831"/>
      <c r="BA70" s="831"/>
      <c r="BB70" s="831"/>
      <c r="BC70" s="831"/>
      <c r="BD70" s="832"/>
      <c r="BE70" s="229"/>
      <c r="BF70" s="229"/>
      <c r="BG70" s="229"/>
      <c r="BH70" s="229"/>
      <c r="BI70" s="229"/>
      <c r="BJ70" s="229"/>
      <c r="BK70" s="229"/>
      <c r="BL70" s="229"/>
      <c r="BM70" s="229"/>
      <c r="BN70" s="229"/>
      <c r="BO70" s="229"/>
      <c r="BP70" s="229"/>
      <c r="BQ70" s="226">
        <v>64</v>
      </c>
      <c r="BR70" s="231"/>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18"/>
    </row>
    <row r="71" spans="1:131" ht="26.25" customHeight="1" x14ac:dyDescent="0.25">
      <c r="A71" s="226">
        <v>4</v>
      </c>
      <c r="B71" s="872" t="s">
        <v>553</v>
      </c>
      <c r="C71" s="873"/>
      <c r="D71" s="873"/>
      <c r="E71" s="873"/>
      <c r="F71" s="873"/>
      <c r="G71" s="873"/>
      <c r="H71" s="873"/>
      <c r="I71" s="873"/>
      <c r="J71" s="873"/>
      <c r="K71" s="873"/>
      <c r="L71" s="873"/>
      <c r="M71" s="873"/>
      <c r="N71" s="873"/>
      <c r="O71" s="873"/>
      <c r="P71" s="874"/>
      <c r="Q71" s="875">
        <v>116727</v>
      </c>
      <c r="R71" s="829"/>
      <c r="S71" s="829"/>
      <c r="T71" s="829"/>
      <c r="U71" s="829"/>
      <c r="V71" s="829">
        <v>115370</v>
      </c>
      <c r="W71" s="829"/>
      <c r="X71" s="829"/>
      <c r="Y71" s="829"/>
      <c r="Z71" s="829"/>
      <c r="AA71" s="829">
        <v>1357</v>
      </c>
      <c r="AB71" s="829"/>
      <c r="AC71" s="829"/>
      <c r="AD71" s="829"/>
      <c r="AE71" s="829"/>
      <c r="AF71" s="829">
        <v>1357</v>
      </c>
      <c r="AG71" s="829"/>
      <c r="AH71" s="829"/>
      <c r="AI71" s="829"/>
      <c r="AJ71" s="829"/>
      <c r="AK71" s="829">
        <v>801</v>
      </c>
      <c r="AL71" s="829"/>
      <c r="AM71" s="829"/>
      <c r="AN71" s="829"/>
      <c r="AO71" s="829"/>
      <c r="AP71" s="829" t="s">
        <v>559</v>
      </c>
      <c r="AQ71" s="829"/>
      <c r="AR71" s="829"/>
      <c r="AS71" s="829"/>
      <c r="AT71" s="829"/>
      <c r="AU71" s="829" t="s">
        <v>559</v>
      </c>
      <c r="AV71" s="829"/>
      <c r="AW71" s="829"/>
      <c r="AX71" s="829"/>
      <c r="AY71" s="829"/>
      <c r="AZ71" s="831"/>
      <c r="BA71" s="831"/>
      <c r="BB71" s="831"/>
      <c r="BC71" s="831"/>
      <c r="BD71" s="832"/>
      <c r="BE71" s="229"/>
      <c r="BF71" s="229"/>
      <c r="BG71" s="229"/>
      <c r="BH71" s="229"/>
      <c r="BI71" s="229"/>
      <c r="BJ71" s="229"/>
      <c r="BK71" s="229"/>
      <c r="BL71" s="229"/>
      <c r="BM71" s="229"/>
      <c r="BN71" s="229"/>
      <c r="BO71" s="229"/>
      <c r="BP71" s="229"/>
      <c r="BQ71" s="226">
        <v>65</v>
      </c>
      <c r="BR71" s="231"/>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18"/>
    </row>
    <row r="72" spans="1:131" ht="26.25" customHeight="1" x14ac:dyDescent="0.25">
      <c r="A72" s="226">
        <v>5</v>
      </c>
      <c r="B72" s="872" t="s">
        <v>554</v>
      </c>
      <c r="C72" s="873"/>
      <c r="D72" s="873"/>
      <c r="E72" s="873"/>
      <c r="F72" s="873"/>
      <c r="G72" s="873"/>
      <c r="H72" s="873"/>
      <c r="I72" s="873"/>
      <c r="J72" s="873"/>
      <c r="K72" s="873"/>
      <c r="L72" s="873"/>
      <c r="M72" s="873"/>
      <c r="N72" s="873"/>
      <c r="O72" s="873"/>
      <c r="P72" s="874"/>
      <c r="Q72" s="875">
        <v>4388</v>
      </c>
      <c r="R72" s="829"/>
      <c r="S72" s="829"/>
      <c r="T72" s="829"/>
      <c r="U72" s="829"/>
      <c r="V72" s="829">
        <v>3798</v>
      </c>
      <c r="W72" s="829"/>
      <c r="X72" s="829"/>
      <c r="Y72" s="829"/>
      <c r="Z72" s="829"/>
      <c r="AA72" s="829">
        <v>590</v>
      </c>
      <c r="AB72" s="829"/>
      <c r="AC72" s="829"/>
      <c r="AD72" s="829"/>
      <c r="AE72" s="829"/>
      <c r="AF72" s="829">
        <v>590</v>
      </c>
      <c r="AG72" s="829"/>
      <c r="AH72" s="829"/>
      <c r="AI72" s="829"/>
      <c r="AJ72" s="829"/>
      <c r="AK72" s="829" t="s">
        <v>559</v>
      </c>
      <c r="AL72" s="829"/>
      <c r="AM72" s="829"/>
      <c r="AN72" s="829"/>
      <c r="AO72" s="829"/>
      <c r="AP72" s="829" t="s">
        <v>559</v>
      </c>
      <c r="AQ72" s="829"/>
      <c r="AR72" s="829"/>
      <c r="AS72" s="829"/>
      <c r="AT72" s="829"/>
      <c r="AU72" s="829" t="s">
        <v>559</v>
      </c>
      <c r="AV72" s="829"/>
      <c r="AW72" s="829"/>
      <c r="AX72" s="829"/>
      <c r="AY72" s="829"/>
      <c r="AZ72" s="831"/>
      <c r="BA72" s="831"/>
      <c r="BB72" s="831"/>
      <c r="BC72" s="831"/>
      <c r="BD72" s="832"/>
      <c r="BE72" s="229"/>
      <c r="BF72" s="229"/>
      <c r="BG72" s="229"/>
      <c r="BH72" s="229"/>
      <c r="BI72" s="229"/>
      <c r="BJ72" s="229"/>
      <c r="BK72" s="229"/>
      <c r="BL72" s="229"/>
      <c r="BM72" s="229"/>
      <c r="BN72" s="229"/>
      <c r="BO72" s="229"/>
      <c r="BP72" s="229"/>
      <c r="BQ72" s="226">
        <v>66</v>
      </c>
      <c r="BR72" s="231"/>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18"/>
    </row>
    <row r="73" spans="1:131" ht="26.25" customHeight="1" x14ac:dyDescent="0.25">
      <c r="A73" s="226">
        <v>6</v>
      </c>
      <c r="B73" s="872" t="s">
        <v>555</v>
      </c>
      <c r="C73" s="873"/>
      <c r="D73" s="873"/>
      <c r="E73" s="873"/>
      <c r="F73" s="873"/>
      <c r="G73" s="873"/>
      <c r="H73" s="873"/>
      <c r="I73" s="873"/>
      <c r="J73" s="873"/>
      <c r="K73" s="873"/>
      <c r="L73" s="873"/>
      <c r="M73" s="873"/>
      <c r="N73" s="873"/>
      <c r="O73" s="873"/>
      <c r="P73" s="874"/>
      <c r="Q73" s="875">
        <v>81</v>
      </c>
      <c r="R73" s="829"/>
      <c r="S73" s="829"/>
      <c r="T73" s="829"/>
      <c r="U73" s="829"/>
      <c r="V73" s="829">
        <v>78</v>
      </c>
      <c r="W73" s="829"/>
      <c r="X73" s="829"/>
      <c r="Y73" s="829"/>
      <c r="Z73" s="829"/>
      <c r="AA73" s="829">
        <v>4</v>
      </c>
      <c r="AB73" s="829"/>
      <c r="AC73" s="829"/>
      <c r="AD73" s="829"/>
      <c r="AE73" s="829"/>
      <c r="AF73" s="829">
        <v>4</v>
      </c>
      <c r="AG73" s="829"/>
      <c r="AH73" s="829"/>
      <c r="AI73" s="829"/>
      <c r="AJ73" s="829"/>
      <c r="AK73" s="829">
        <v>18</v>
      </c>
      <c r="AL73" s="829"/>
      <c r="AM73" s="829"/>
      <c r="AN73" s="829"/>
      <c r="AO73" s="829"/>
      <c r="AP73" s="829" t="s">
        <v>559</v>
      </c>
      <c r="AQ73" s="829"/>
      <c r="AR73" s="829"/>
      <c r="AS73" s="829"/>
      <c r="AT73" s="829"/>
      <c r="AU73" s="829" t="s">
        <v>559</v>
      </c>
      <c r="AV73" s="829"/>
      <c r="AW73" s="829"/>
      <c r="AX73" s="829"/>
      <c r="AY73" s="829"/>
      <c r="AZ73" s="831"/>
      <c r="BA73" s="831"/>
      <c r="BB73" s="831"/>
      <c r="BC73" s="831"/>
      <c r="BD73" s="832"/>
      <c r="BE73" s="229"/>
      <c r="BF73" s="229"/>
      <c r="BG73" s="229"/>
      <c r="BH73" s="229"/>
      <c r="BI73" s="229"/>
      <c r="BJ73" s="229"/>
      <c r="BK73" s="229"/>
      <c r="BL73" s="229"/>
      <c r="BM73" s="229"/>
      <c r="BN73" s="229"/>
      <c r="BO73" s="229"/>
      <c r="BP73" s="229"/>
      <c r="BQ73" s="226">
        <v>67</v>
      </c>
      <c r="BR73" s="231"/>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18"/>
    </row>
    <row r="74" spans="1:131" ht="26.25" customHeight="1" x14ac:dyDescent="0.25">
      <c r="A74" s="226">
        <v>7</v>
      </c>
      <c r="B74" s="872" t="s">
        <v>556</v>
      </c>
      <c r="C74" s="873"/>
      <c r="D74" s="873"/>
      <c r="E74" s="873"/>
      <c r="F74" s="873"/>
      <c r="G74" s="873"/>
      <c r="H74" s="873"/>
      <c r="I74" s="873"/>
      <c r="J74" s="873"/>
      <c r="K74" s="873"/>
      <c r="L74" s="873"/>
      <c r="M74" s="873"/>
      <c r="N74" s="873"/>
      <c r="O74" s="873"/>
      <c r="P74" s="874"/>
      <c r="Q74" s="875">
        <v>182</v>
      </c>
      <c r="R74" s="829"/>
      <c r="S74" s="829"/>
      <c r="T74" s="829"/>
      <c r="U74" s="829"/>
      <c r="V74" s="829">
        <v>175</v>
      </c>
      <c r="W74" s="829"/>
      <c r="X74" s="829"/>
      <c r="Y74" s="829"/>
      <c r="Z74" s="829"/>
      <c r="AA74" s="829">
        <v>7</v>
      </c>
      <c r="AB74" s="829"/>
      <c r="AC74" s="829"/>
      <c r="AD74" s="829"/>
      <c r="AE74" s="829"/>
      <c r="AF74" s="829">
        <v>7</v>
      </c>
      <c r="AG74" s="829"/>
      <c r="AH74" s="829"/>
      <c r="AI74" s="829"/>
      <c r="AJ74" s="829"/>
      <c r="AK74" s="829">
        <v>25</v>
      </c>
      <c r="AL74" s="829"/>
      <c r="AM74" s="829"/>
      <c r="AN74" s="829"/>
      <c r="AO74" s="829"/>
      <c r="AP74" s="829" t="s">
        <v>559</v>
      </c>
      <c r="AQ74" s="829"/>
      <c r="AR74" s="829"/>
      <c r="AS74" s="829"/>
      <c r="AT74" s="829"/>
      <c r="AU74" s="829" t="s">
        <v>559</v>
      </c>
      <c r="AV74" s="829"/>
      <c r="AW74" s="829"/>
      <c r="AX74" s="829"/>
      <c r="AY74" s="829"/>
      <c r="AZ74" s="831"/>
      <c r="BA74" s="831"/>
      <c r="BB74" s="831"/>
      <c r="BC74" s="831"/>
      <c r="BD74" s="832"/>
      <c r="BE74" s="229"/>
      <c r="BF74" s="229"/>
      <c r="BG74" s="229"/>
      <c r="BH74" s="229"/>
      <c r="BI74" s="229"/>
      <c r="BJ74" s="229"/>
      <c r="BK74" s="229"/>
      <c r="BL74" s="229"/>
      <c r="BM74" s="229"/>
      <c r="BN74" s="229"/>
      <c r="BO74" s="229"/>
      <c r="BP74" s="229"/>
      <c r="BQ74" s="226">
        <v>68</v>
      </c>
      <c r="BR74" s="231"/>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18"/>
    </row>
    <row r="75" spans="1:131" ht="26.25" customHeight="1" x14ac:dyDescent="0.25">
      <c r="A75" s="226">
        <v>8</v>
      </c>
      <c r="B75" s="872" t="s">
        <v>557</v>
      </c>
      <c r="C75" s="873"/>
      <c r="D75" s="873"/>
      <c r="E75" s="873"/>
      <c r="F75" s="873"/>
      <c r="G75" s="873"/>
      <c r="H75" s="873"/>
      <c r="I75" s="873"/>
      <c r="J75" s="873"/>
      <c r="K75" s="873"/>
      <c r="L75" s="873"/>
      <c r="M75" s="873"/>
      <c r="N75" s="873"/>
      <c r="O75" s="873"/>
      <c r="P75" s="874"/>
      <c r="Q75" s="876">
        <v>1079</v>
      </c>
      <c r="R75" s="877"/>
      <c r="S75" s="877"/>
      <c r="T75" s="877"/>
      <c r="U75" s="833"/>
      <c r="V75" s="878">
        <v>1078</v>
      </c>
      <c r="W75" s="877"/>
      <c r="X75" s="877"/>
      <c r="Y75" s="877"/>
      <c r="Z75" s="833"/>
      <c r="AA75" s="878">
        <v>1</v>
      </c>
      <c r="AB75" s="877"/>
      <c r="AC75" s="877"/>
      <c r="AD75" s="877"/>
      <c r="AE75" s="833"/>
      <c r="AF75" s="878">
        <v>1</v>
      </c>
      <c r="AG75" s="877"/>
      <c r="AH75" s="877"/>
      <c r="AI75" s="877"/>
      <c r="AJ75" s="833"/>
      <c r="AK75" s="878">
        <v>597</v>
      </c>
      <c r="AL75" s="877"/>
      <c r="AM75" s="877"/>
      <c r="AN75" s="877"/>
      <c r="AO75" s="833"/>
      <c r="AP75" s="878" t="s">
        <v>559</v>
      </c>
      <c r="AQ75" s="877"/>
      <c r="AR75" s="877"/>
      <c r="AS75" s="877"/>
      <c r="AT75" s="833"/>
      <c r="AU75" s="878" t="s">
        <v>559</v>
      </c>
      <c r="AV75" s="877"/>
      <c r="AW75" s="877"/>
      <c r="AX75" s="877"/>
      <c r="AY75" s="833"/>
      <c r="AZ75" s="831"/>
      <c r="BA75" s="831"/>
      <c r="BB75" s="831"/>
      <c r="BC75" s="831"/>
      <c r="BD75" s="832"/>
      <c r="BE75" s="229"/>
      <c r="BF75" s="229"/>
      <c r="BG75" s="229"/>
      <c r="BH75" s="229"/>
      <c r="BI75" s="229"/>
      <c r="BJ75" s="229"/>
      <c r="BK75" s="229"/>
      <c r="BL75" s="229"/>
      <c r="BM75" s="229"/>
      <c r="BN75" s="229"/>
      <c r="BO75" s="229"/>
      <c r="BP75" s="229"/>
      <c r="BQ75" s="226">
        <v>69</v>
      </c>
      <c r="BR75" s="231"/>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18"/>
    </row>
    <row r="76" spans="1:131" ht="26.25" customHeight="1" x14ac:dyDescent="0.25">
      <c r="A76" s="226">
        <v>9</v>
      </c>
      <c r="B76" s="872" t="s">
        <v>558</v>
      </c>
      <c r="C76" s="873"/>
      <c r="D76" s="873"/>
      <c r="E76" s="873"/>
      <c r="F76" s="873"/>
      <c r="G76" s="873"/>
      <c r="H76" s="873"/>
      <c r="I76" s="873"/>
      <c r="J76" s="873"/>
      <c r="K76" s="873"/>
      <c r="L76" s="873"/>
      <c r="M76" s="873"/>
      <c r="N76" s="873"/>
      <c r="O76" s="873"/>
      <c r="P76" s="874"/>
      <c r="Q76" s="876">
        <v>911</v>
      </c>
      <c r="R76" s="877"/>
      <c r="S76" s="877"/>
      <c r="T76" s="877"/>
      <c r="U76" s="833"/>
      <c r="V76" s="878">
        <v>864</v>
      </c>
      <c r="W76" s="877"/>
      <c r="X76" s="877"/>
      <c r="Y76" s="877"/>
      <c r="Z76" s="833"/>
      <c r="AA76" s="878">
        <v>48</v>
      </c>
      <c r="AB76" s="877"/>
      <c r="AC76" s="877"/>
      <c r="AD76" s="877"/>
      <c r="AE76" s="833"/>
      <c r="AF76" s="878">
        <v>48</v>
      </c>
      <c r="AG76" s="877"/>
      <c r="AH76" s="877"/>
      <c r="AI76" s="877"/>
      <c r="AJ76" s="833"/>
      <c r="AK76" s="878" t="s">
        <v>559</v>
      </c>
      <c r="AL76" s="877"/>
      <c r="AM76" s="877"/>
      <c r="AN76" s="877"/>
      <c r="AO76" s="833"/>
      <c r="AP76" s="878">
        <v>6517</v>
      </c>
      <c r="AQ76" s="877"/>
      <c r="AR76" s="877"/>
      <c r="AS76" s="877"/>
      <c r="AT76" s="833"/>
      <c r="AU76" s="878">
        <v>3361</v>
      </c>
      <c r="AV76" s="877"/>
      <c r="AW76" s="877"/>
      <c r="AX76" s="877"/>
      <c r="AY76" s="833"/>
      <c r="AZ76" s="831"/>
      <c r="BA76" s="831"/>
      <c r="BB76" s="831"/>
      <c r="BC76" s="831"/>
      <c r="BD76" s="832"/>
      <c r="BE76" s="229"/>
      <c r="BF76" s="229"/>
      <c r="BG76" s="229"/>
      <c r="BH76" s="229"/>
      <c r="BI76" s="229"/>
      <c r="BJ76" s="229"/>
      <c r="BK76" s="229"/>
      <c r="BL76" s="229"/>
      <c r="BM76" s="229"/>
      <c r="BN76" s="229"/>
      <c r="BO76" s="229"/>
      <c r="BP76" s="229"/>
      <c r="BQ76" s="226">
        <v>70</v>
      </c>
      <c r="BR76" s="231"/>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18"/>
    </row>
    <row r="77" spans="1:131" ht="26.25" customHeight="1" x14ac:dyDescent="0.25">
      <c r="A77" s="226">
        <v>10</v>
      </c>
      <c r="B77" s="872"/>
      <c r="C77" s="873"/>
      <c r="D77" s="873"/>
      <c r="E77" s="873"/>
      <c r="F77" s="873"/>
      <c r="G77" s="873"/>
      <c r="H77" s="873"/>
      <c r="I77" s="873"/>
      <c r="J77" s="873"/>
      <c r="K77" s="873"/>
      <c r="L77" s="873"/>
      <c r="M77" s="873"/>
      <c r="N77" s="873"/>
      <c r="O77" s="873"/>
      <c r="P77" s="874"/>
      <c r="Q77" s="876"/>
      <c r="R77" s="877"/>
      <c r="S77" s="877"/>
      <c r="T77" s="877"/>
      <c r="U77" s="833"/>
      <c r="V77" s="878"/>
      <c r="W77" s="877"/>
      <c r="X77" s="877"/>
      <c r="Y77" s="877"/>
      <c r="Z77" s="833"/>
      <c r="AA77" s="878"/>
      <c r="AB77" s="877"/>
      <c r="AC77" s="877"/>
      <c r="AD77" s="877"/>
      <c r="AE77" s="833"/>
      <c r="AF77" s="878"/>
      <c r="AG77" s="877"/>
      <c r="AH77" s="877"/>
      <c r="AI77" s="877"/>
      <c r="AJ77" s="833"/>
      <c r="AK77" s="878"/>
      <c r="AL77" s="877"/>
      <c r="AM77" s="877"/>
      <c r="AN77" s="877"/>
      <c r="AO77" s="833"/>
      <c r="AP77" s="878"/>
      <c r="AQ77" s="877"/>
      <c r="AR77" s="877"/>
      <c r="AS77" s="877"/>
      <c r="AT77" s="833"/>
      <c r="AU77" s="878"/>
      <c r="AV77" s="877"/>
      <c r="AW77" s="877"/>
      <c r="AX77" s="877"/>
      <c r="AY77" s="833"/>
      <c r="AZ77" s="831"/>
      <c r="BA77" s="831"/>
      <c r="BB77" s="831"/>
      <c r="BC77" s="831"/>
      <c r="BD77" s="832"/>
      <c r="BE77" s="229"/>
      <c r="BF77" s="229"/>
      <c r="BG77" s="229"/>
      <c r="BH77" s="229"/>
      <c r="BI77" s="229"/>
      <c r="BJ77" s="229"/>
      <c r="BK77" s="229"/>
      <c r="BL77" s="229"/>
      <c r="BM77" s="229"/>
      <c r="BN77" s="229"/>
      <c r="BO77" s="229"/>
      <c r="BP77" s="229"/>
      <c r="BQ77" s="226">
        <v>71</v>
      </c>
      <c r="BR77" s="231"/>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18"/>
    </row>
    <row r="78" spans="1:131" ht="26.25" customHeight="1" x14ac:dyDescent="0.25">
      <c r="A78" s="226">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1"/>
      <c r="BA78" s="831"/>
      <c r="BB78" s="831"/>
      <c r="BC78" s="831"/>
      <c r="BD78" s="832"/>
      <c r="BE78" s="229"/>
      <c r="BF78" s="229"/>
      <c r="BG78" s="229"/>
      <c r="BH78" s="229"/>
      <c r="BI78" s="229"/>
      <c r="BJ78" s="218"/>
      <c r="BK78" s="218"/>
      <c r="BL78" s="218"/>
      <c r="BM78" s="218"/>
      <c r="BN78" s="218"/>
      <c r="BO78" s="229"/>
      <c r="BP78" s="229"/>
      <c r="BQ78" s="226">
        <v>72</v>
      </c>
      <c r="BR78" s="231"/>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18"/>
    </row>
    <row r="79" spans="1:131" ht="26.25" customHeight="1" x14ac:dyDescent="0.25">
      <c r="A79" s="226">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1"/>
      <c r="BA79" s="831"/>
      <c r="BB79" s="831"/>
      <c r="BC79" s="831"/>
      <c r="BD79" s="832"/>
      <c r="BE79" s="229"/>
      <c r="BF79" s="229"/>
      <c r="BG79" s="229"/>
      <c r="BH79" s="229"/>
      <c r="BI79" s="229"/>
      <c r="BJ79" s="218"/>
      <c r="BK79" s="218"/>
      <c r="BL79" s="218"/>
      <c r="BM79" s="218"/>
      <c r="BN79" s="218"/>
      <c r="BO79" s="229"/>
      <c r="BP79" s="229"/>
      <c r="BQ79" s="226">
        <v>73</v>
      </c>
      <c r="BR79" s="231"/>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18"/>
    </row>
    <row r="80" spans="1:131" ht="26.25" customHeight="1" x14ac:dyDescent="0.25">
      <c r="A80" s="226">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1"/>
      <c r="BA80" s="831"/>
      <c r="BB80" s="831"/>
      <c r="BC80" s="831"/>
      <c r="BD80" s="832"/>
      <c r="BE80" s="229"/>
      <c r="BF80" s="229"/>
      <c r="BG80" s="229"/>
      <c r="BH80" s="229"/>
      <c r="BI80" s="229"/>
      <c r="BJ80" s="229"/>
      <c r="BK80" s="229"/>
      <c r="BL80" s="229"/>
      <c r="BM80" s="229"/>
      <c r="BN80" s="229"/>
      <c r="BO80" s="229"/>
      <c r="BP80" s="229"/>
      <c r="BQ80" s="226">
        <v>74</v>
      </c>
      <c r="BR80" s="231"/>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18"/>
    </row>
    <row r="81" spans="1:131" ht="26.25" customHeight="1" x14ac:dyDescent="0.25">
      <c r="A81" s="226">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1"/>
      <c r="BA81" s="831"/>
      <c r="BB81" s="831"/>
      <c r="BC81" s="831"/>
      <c r="BD81" s="832"/>
      <c r="BE81" s="229"/>
      <c r="BF81" s="229"/>
      <c r="BG81" s="229"/>
      <c r="BH81" s="229"/>
      <c r="BI81" s="229"/>
      <c r="BJ81" s="229"/>
      <c r="BK81" s="229"/>
      <c r="BL81" s="229"/>
      <c r="BM81" s="229"/>
      <c r="BN81" s="229"/>
      <c r="BO81" s="229"/>
      <c r="BP81" s="229"/>
      <c r="BQ81" s="226">
        <v>75</v>
      </c>
      <c r="BR81" s="231"/>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18"/>
    </row>
    <row r="82" spans="1:131" ht="26.25" customHeight="1" x14ac:dyDescent="0.25">
      <c r="A82" s="226">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1"/>
      <c r="BA82" s="831"/>
      <c r="BB82" s="831"/>
      <c r="BC82" s="831"/>
      <c r="BD82" s="832"/>
      <c r="BE82" s="229"/>
      <c r="BF82" s="229"/>
      <c r="BG82" s="229"/>
      <c r="BH82" s="229"/>
      <c r="BI82" s="229"/>
      <c r="BJ82" s="229"/>
      <c r="BK82" s="229"/>
      <c r="BL82" s="229"/>
      <c r="BM82" s="229"/>
      <c r="BN82" s="229"/>
      <c r="BO82" s="229"/>
      <c r="BP82" s="229"/>
      <c r="BQ82" s="226">
        <v>76</v>
      </c>
      <c r="BR82" s="231"/>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18"/>
    </row>
    <row r="83" spans="1:131" ht="26.25" customHeight="1" x14ac:dyDescent="0.25">
      <c r="A83" s="226">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29"/>
      <c r="BF83" s="229"/>
      <c r="BG83" s="229"/>
      <c r="BH83" s="229"/>
      <c r="BI83" s="229"/>
      <c r="BJ83" s="229"/>
      <c r="BK83" s="229"/>
      <c r="BL83" s="229"/>
      <c r="BM83" s="229"/>
      <c r="BN83" s="229"/>
      <c r="BO83" s="229"/>
      <c r="BP83" s="229"/>
      <c r="BQ83" s="226">
        <v>77</v>
      </c>
      <c r="BR83" s="231"/>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18"/>
    </row>
    <row r="84" spans="1:131" ht="26.25" customHeight="1" x14ac:dyDescent="0.25">
      <c r="A84" s="226">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29"/>
      <c r="BF84" s="229"/>
      <c r="BG84" s="229"/>
      <c r="BH84" s="229"/>
      <c r="BI84" s="229"/>
      <c r="BJ84" s="229"/>
      <c r="BK84" s="229"/>
      <c r="BL84" s="229"/>
      <c r="BM84" s="229"/>
      <c r="BN84" s="229"/>
      <c r="BO84" s="229"/>
      <c r="BP84" s="229"/>
      <c r="BQ84" s="226">
        <v>78</v>
      </c>
      <c r="BR84" s="231"/>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18"/>
    </row>
    <row r="85" spans="1:131" ht="26.25" customHeight="1" x14ac:dyDescent="0.25">
      <c r="A85" s="226">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29"/>
      <c r="BF85" s="229"/>
      <c r="BG85" s="229"/>
      <c r="BH85" s="229"/>
      <c r="BI85" s="229"/>
      <c r="BJ85" s="229"/>
      <c r="BK85" s="229"/>
      <c r="BL85" s="229"/>
      <c r="BM85" s="229"/>
      <c r="BN85" s="229"/>
      <c r="BO85" s="229"/>
      <c r="BP85" s="229"/>
      <c r="BQ85" s="226">
        <v>79</v>
      </c>
      <c r="BR85" s="231"/>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18"/>
    </row>
    <row r="86" spans="1:131" ht="26.25" customHeight="1" x14ac:dyDescent="0.25">
      <c r="A86" s="226">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29"/>
      <c r="BF86" s="229"/>
      <c r="BG86" s="229"/>
      <c r="BH86" s="229"/>
      <c r="BI86" s="229"/>
      <c r="BJ86" s="229"/>
      <c r="BK86" s="229"/>
      <c r="BL86" s="229"/>
      <c r="BM86" s="229"/>
      <c r="BN86" s="229"/>
      <c r="BO86" s="229"/>
      <c r="BP86" s="229"/>
      <c r="BQ86" s="226">
        <v>80</v>
      </c>
      <c r="BR86" s="231"/>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18"/>
    </row>
    <row r="87" spans="1:131" ht="26.25" customHeight="1" x14ac:dyDescent="0.25">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18"/>
    </row>
    <row r="88" spans="1:131" ht="26.25" customHeight="1" thickBot="1" x14ac:dyDescent="0.3">
      <c r="A88" s="228" t="s">
        <v>377</v>
      </c>
      <c r="B88" s="789" t="s">
        <v>402</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v>2333</v>
      </c>
      <c r="AG88" s="843"/>
      <c r="AH88" s="843"/>
      <c r="AI88" s="843"/>
      <c r="AJ88" s="843"/>
      <c r="AK88" s="840"/>
      <c r="AL88" s="840"/>
      <c r="AM88" s="840"/>
      <c r="AN88" s="840"/>
      <c r="AO88" s="840"/>
      <c r="AP88" s="843">
        <v>13642</v>
      </c>
      <c r="AQ88" s="843"/>
      <c r="AR88" s="843"/>
      <c r="AS88" s="843"/>
      <c r="AT88" s="843"/>
      <c r="AU88" s="843">
        <v>5182</v>
      </c>
      <c r="AV88" s="843"/>
      <c r="AW88" s="843"/>
      <c r="AX88" s="843"/>
      <c r="AY88" s="843"/>
      <c r="AZ88" s="848"/>
      <c r="BA88" s="848"/>
      <c r="BB88" s="848"/>
      <c r="BC88" s="848"/>
      <c r="BD88" s="849"/>
      <c r="BE88" s="229"/>
      <c r="BF88" s="229"/>
      <c r="BG88" s="229"/>
      <c r="BH88" s="229"/>
      <c r="BI88" s="229"/>
      <c r="BJ88" s="229"/>
      <c r="BK88" s="229"/>
      <c r="BL88" s="229"/>
      <c r="BM88" s="229"/>
      <c r="BN88" s="229"/>
      <c r="BO88" s="229"/>
      <c r="BP88" s="229"/>
      <c r="BQ88" s="226">
        <v>82</v>
      </c>
      <c r="BR88" s="231"/>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18"/>
    </row>
    <row r="89" spans="1:131" ht="26.25" hidden="1" customHeight="1" x14ac:dyDescent="0.2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18"/>
    </row>
    <row r="90" spans="1:131" ht="26.25" hidden="1" customHeight="1" x14ac:dyDescent="0.2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18"/>
    </row>
    <row r="91" spans="1:131" ht="26.25" hidden="1" customHeight="1" x14ac:dyDescent="0.2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18"/>
    </row>
    <row r="92" spans="1:131" ht="26.25" hidden="1" customHeight="1" x14ac:dyDescent="0.2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18"/>
    </row>
    <row r="93" spans="1:131" ht="26.25" hidden="1" customHeight="1" x14ac:dyDescent="0.2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18"/>
    </row>
    <row r="94" spans="1:131" ht="26.25" hidden="1" customHeight="1" x14ac:dyDescent="0.2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18"/>
    </row>
    <row r="95" spans="1:131" ht="26.25" hidden="1" customHeight="1" x14ac:dyDescent="0.2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18"/>
    </row>
    <row r="96" spans="1:131" ht="26.25" hidden="1" customHeight="1" x14ac:dyDescent="0.2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18"/>
    </row>
    <row r="97" spans="1:131" ht="26.25" hidden="1" customHeight="1" x14ac:dyDescent="0.2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18"/>
    </row>
    <row r="98" spans="1:131" ht="26.25" hidden="1" customHeight="1" x14ac:dyDescent="0.2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18"/>
    </row>
    <row r="99" spans="1:131" ht="26.25" hidden="1" customHeight="1" x14ac:dyDescent="0.2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18"/>
    </row>
    <row r="100" spans="1:131" ht="26.25" hidden="1" customHeight="1" x14ac:dyDescent="0.2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18"/>
    </row>
    <row r="101" spans="1:131" ht="26.25" hidden="1" customHeight="1" x14ac:dyDescent="0.2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18"/>
    </row>
    <row r="102" spans="1:131" ht="26.25" customHeight="1" thickBot="1" x14ac:dyDescent="0.3">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82</v>
      </c>
      <c r="CS102" s="851"/>
      <c r="CT102" s="851"/>
      <c r="CU102" s="851"/>
      <c r="CV102" s="890"/>
      <c r="CW102" s="889">
        <v>1</v>
      </c>
      <c r="CX102" s="851"/>
      <c r="CY102" s="851"/>
      <c r="CZ102" s="851"/>
      <c r="DA102" s="890"/>
      <c r="DB102" s="889" t="s">
        <v>565</v>
      </c>
      <c r="DC102" s="851"/>
      <c r="DD102" s="851"/>
      <c r="DE102" s="851"/>
      <c r="DF102" s="890"/>
      <c r="DG102" s="889" t="s">
        <v>565</v>
      </c>
      <c r="DH102" s="851"/>
      <c r="DI102" s="851"/>
      <c r="DJ102" s="851"/>
      <c r="DK102" s="890"/>
      <c r="DL102" s="889" t="s">
        <v>565</v>
      </c>
      <c r="DM102" s="851"/>
      <c r="DN102" s="851"/>
      <c r="DO102" s="851"/>
      <c r="DP102" s="890"/>
      <c r="DQ102" s="889" t="s">
        <v>565</v>
      </c>
      <c r="DR102" s="851"/>
      <c r="DS102" s="851"/>
      <c r="DT102" s="851"/>
      <c r="DU102" s="890"/>
      <c r="DV102" s="789"/>
      <c r="DW102" s="790"/>
      <c r="DX102" s="790"/>
      <c r="DY102" s="790"/>
      <c r="DZ102" s="913"/>
      <c r="EA102" s="218"/>
    </row>
    <row r="103" spans="1:131" ht="26.25" customHeight="1" x14ac:dyDescent="0.2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404</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2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405</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2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3">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5">
      <c r="A108" s="916" t="s">
        <v>408</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409</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25">
      <c r="A109" s="911" t="s">
        <v>410</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411</v>
      </c>
      <c r="AB109" s="892"/>
      <c r="AC109" s="892"/>
      <c r="AD109" s="892"/>
      <c r="AE109" s="893"/>
      <c r="AF109" s="891" t="s">
        <v>412</v>
      </c>
      <c r="AG109" s="892"/>
      <c r="AH109" s="892"/>
      <c r="AI109" s="892"/>
      <c r="AJ109" s="893"/>
      <c r="AK109" s="891" t="s">
        <v>295</v>
      </c>
      <c r="AL109" s="892"/>
      <c r="AM109" s="892"/>
      <c r="AN109" s="892"/>
      <c r="AO109" s="893"/>
      <c r="AP109" s="891" t="s">
        <v>413</v>
      </c>
      <c r="AQ109" s="892"/>
      <c r="AR109" s="892"/>
      <c r="AS109" s="892"/>
      <c r="AT109" s="894"/>
      <c r="AU109" s="911" t="s">
        <v>410</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411</v>
      </c>
      <c r="BR109" s="892"/>
      <c r="BS109" s="892"/>
      <c r="BT109" s="892"/>
      <c r="BU109" s="893"/>
      <c r="BV109" s="891" t="s">
        <v>412</v>
      </c>
      <c r="BW109" s="892"/>
      <c r="BX109" s="892"/>
      <c r="BY109" s="892"/>
      <c r="BZ109" s="893"/>
      <c r="CA109" s="891" t="s">
        <v>295</v>
      </c>
      <c r="CB109" s="892"/>
      <c r="CC109" s="892"/>
      <c r="CD109" s="892"/>
      <c r="CE109" s="893"/>
      <c r="CF109" s="912" t="s">
        <v>413</v>
      </c>
      <c r="CG109" s="912"/>
      <c r="CH109" s="912"/>
      <c r="CI109" s="912"/>
      <c r="CJ109" s="912"/>
      <c r="CK109" s="891" t="s">
        <v>414</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411</v>
      </c>
      <c r="DH109" s="892"/>
      <c r="DI109" s="892"/>
      <c r="DJ109" s="892"/>
      <c r="DK109" s="893"/>
      <c r="DL109" s="891" t="s">
        <v>412</v>
      </c>
      <c r="DM109" s="892"/>
      <c r="DN109" s="892"/>
      <c r="DO109" s="892"/>
      <c r="DP109" s="893"/>
      <c r="DQ109" s="891" t="s">
        <v>295</v>
      </c>
      <c r="DR109" s="892"/>
      <c r="DS109" s="892"/>
      <c r="DT109" s="892"/>
      <c r="DU109" s="893"/>
      <c r="DV109" s="891" t="s">
        <v>413</v>
      </c>
      <c r="DW109" s="892"/>
      <c r="DX109" s="892"/>
      <c r="DY109" s="892"/>
      <c r="DZ109" s="894"/>
    </row>
    <row r="110" spans="1:131" s="218" customFormat="1" ht="26.25" customHeight="1" x14ac:dyDescent="0.25">
      <c r="A110" s="895" t="s">
        <v>415</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1719558</v>
      </c>
      <c r="AB110" s="899"/>
      <c r="AC110" s="899"/>
      <c r="AD110" s="899"/>
      <c r="AE110" s="900"/>
      <c r="AF110" s="901">
        <v>1545348</v>
      </c>
      <c r="AG110" s="899"/>
      <c r="AH110" s="899"/>
      <c r="AI110" s="899"/>
      <c r="AJ110" s="900"/>
      <c r="AK110" s="901">
        <v>1519403</v>
      </c>
      <c r="AL110" s="899"/>
      <c r="AM110" s="899"/>
      <c r="AN110" s="899"/>
      <c r="AO110" s="900"/>
      <c r="AP110" s="902">
        <v>18.7</v>
      </c>
      <c r="AQ110" s="903"/>
      <c r="AR110" s="903"/>
      <c r="AS110" s="903"/>
      <c r="AT110" s="904"/>
      <c r="AU110" s="905" t="s">
        <v>69</v>
      </c>
      <c r="AV110" s="906"/>
      <c r="AW110" s="906"/>
      <c r="AX110" s="906"/>
      <c r="AY110" s="906"/>
      <c r="AZ110" s="928" t="s">
        <v>416</v>
      </c>
      <c r="BA110" s="896"/>
      <c r="BB110" s="896"/>
      <c r="BC110" s="896"/>
      <c r="BD110" s="896"/>
      <c r="BE110" s="896"/>
      <c r="BF110" s="896"/>
      <c r="BG110" s="896"/>
      <c r="BH110" s="896"/>
      <c r="BI110" s="896"/>
      <c r="BJ110" s="896"/>
      <c r="BK110" s="896"/>
      <c r="BL110" s="896"/>
      <c r="BM110" s="896"/>
      <c r="BN110" s="896"/>
      <c r="BO110" s="896"/>
      <c r="BP110" s="897"/>
      <c r="BQ110" s="929">
        <v>15084365</v>
      </c>
      <c r="BR110" s="930"/>
      <c r="BS110" s="930"/>
      <c r="BT110" s="930"/>
      <c r="BU110" s="930"/>
      <c r="BV110" s="930">
        <v>14339297</v>
      </c>
      <c r="BW110" s="930"/>
      <c r="BX110" s="930"/>
      <c r="BY110" s="930"/>
      <c r="BZ110" s="930"/>
      <c r="CA110" s="930">
        <v>13661914</v>
      </c>
      <c r="CB110" s="930"/>
      <c r="CC110" s="930"/>
      <c r="CD110" s="930"/>
      <c r="CE110" s="930"/>
      <c r="CF110" s="943">
        <v>168.6</v>
      </c>
      <c r="CG110" s="944"/>
      <c r="CH110" s="944"/>
      <c r="CI110" s="944"/>
      <c r="CJ110" s="944"/>
      <c r="CK110" s="945" t="s">
        <v>417</v>
      </c>
      <c r="CL110" s="946"/>
      <c r="CM110" s="928" t="s">
        <v>418</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18" customFormat="1" ht="26.25" customHeight="1" x14ac:dyDescent="0.25">
      <c r="A111" s="933" t="s">
        <v>419</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420</v>
      </c>
      <c r="BA111" s="922"/>
      <c r="BB111" s="922"/>
      <c r="BC111" s="922"/>
      <c r="BD111" s="922"/>
      <c r="BE111" s="922"/>
      <c r="BF111" s="922"/>
      <c r="BG111" s="922"/>
      <c r="BH111" s="922"/>
      <c r="BI111" s="922"/>
      <c r="BJ111" s="922"/>
      <c r="BK111" s="922"/>
      <c r="BL111" s="922"/>
      <c r="BM111" s="922"/>
      <c r="BN111" s="922"/>
      <c r="BO111" s="922"/>
      <c r="BP111" s="923"/>
      <c r="BQ111" s="924" t="s">
        <v>122</v>
      </c>
      <c r="BR111" s="925"/>
      <c r="BS111" s="925"/>
      <c r="BT111" s="925"/>
      <c r="BU111" s="925"/>
      <c r="BV111" s="925" t="s">
        <v>122</v>
      </c>
      <c r="BW111" s="925"/>
      <c r="BX111" s="925"/>
      <c r="BY111" s="925"/>
      <c r="BZ111" s="925"/>
      <c r="CA111" s="925" t="s">
        <v>122</v>
      </c>
      <c r="CB111" s="925"/>
      <c r="CC111" s="925"/>
      <c r="CD111" s="925"/>
      <c r="CE111" s="925"/>
      <c r="CF111" s="919" t="s">
        <v>122</v>
      </c>
      <c r="CG111" s="920"/>
      <c r="CH111" s="920"/>
      <c r="CI111" s="920"/>
      <c r="CJ111" s="920"/>
      <c r="CK111" s="947"/>
      <c r="CL111" s="948"/>
      <c r="CM111" s="921" t="s">
        <v>421</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x14ac:dyDescent="0.25">
      <c r="A112" s="951" t="s">
        <v>422</v>
      </c>
      <c r="B112" s="952"/>
      <c r="C112" s="922" t="s">
        <v>423</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424</v>
      </c>
      <c r="BA112" s="922"/>
      <c r="BB112" s="922"/>
      <c r="BC112" s="922"/>
      <c r="BD112" s="922"/>
      <c r="BE112" s="922"/>
      <c r="BF112" s="922"/>
      <c r="BG112" s="922"/>
      <c r="BH112" s="922"/>
      <c r="BI112" s="922"/>
      <c r="BJ112" s="922"/>
      <c r="BK112" s="922"/>
      <c r="BL112" s="922"/>
      <c r="BM112" s="922"/>
      <c r="BN112" s="922"/>
      <c r="BO112" s="922"/>
      <c r="BP112" s="923"/>
      <c r="BQ112" s="924">
        <v>7850505</v>
      </c>
      <c r="BR112" s="925"/>
      <c r="BS112" s="925"/>
      <c r="BT112" s="925"/>
      <c r="BU112" s="925"/>
      <c r="BV112" s="925">
        <v>6803379</v>
      </c>
      <c r="BW112" s="925"/>
      <c r="BX112" s="925"/>
      <c r="BY112" s="925"/>
      <c r="BZ112" s="925"/>
      <c r="CA112" s="925">
        <v>5983065</v>
      </c>
      <c r="CB112" s="925"/>
      <c r="CC112" s="925"/>
      <c r="CD112" s="925"/>
      <c r="CE112" s="925"/>
      <c r="CF112" s="919">
        <v>73.8</v>
      </c>
      <c r="CG112" s="920"/>
      <c r="CH112" s="920"/>
      <c r="CI112" s="920"/>
      <c r="CJ112" s="920"/>
      <c r="CK112" s="947"/>
      <c r="CL112" s="948"/>
      <c r="CM112" s="921" t="s">
        <v>425</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x14ac:dyDescent="0.25">
      <c r="A113" s="953"/>
      <c r="B113" s="954"/>
      <c r="C113" s="922" t="s">
        <v>426</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580326</v>
      </c>
      <c r="AB113" s="937"/>
      <c r="AC113" s="937"/>
      <c r="AD113" s="937"/>
      <c r="AE113" s="938"/>
      <c r="AF113" s="939">
        <v>589869</v>
      </c>
      <c r="AG113" s="937"/>
      <c r="AH113" s="937"/>
      <c r="AI113" s="937"/>
      <c r="AJ113" s="938"/>
      <c r="AK113" s="939">
        <v>518443</v>
      </c>
      <c r="AL113" s="937"/>
      <c r="AM113" s="937"/>
      <c r="AN113" s="937"/>
      <c r="AO113" s="938"/>
      <c r="AP113" s="940">
        <v>6.4</v>
      </c>
      <c r="AQ113" s="941"/>
      <c r="AR113" s="941"/>
      <c r="AS113" s="941"/>
      <c r="AT113" s="942"/>
      <c r="AU113" s="907"/>
      <c r="AV113" s="908"/>
      <c r="AW113" s="908"/>
      <c r="AX113" s="908"/>
      <c r="AY113" s="908"/>
      <c r="AZ113" s="921" t="s">
        <v>427</v>
      </c>
      <c r="BA113" s="922"/>
      <c r="BB113" s="922"/>
      <c r="BC113" s="922"/>
      <c r="BD113" s="922"/>
      <c r="BE113" s="922"/>
      <c r="BF113" s="922"/>
      <c r="BG113" s="922"/>
      <c r="BH113" s="922"/>
      <c r="BI113" s="922"/>
      <c r="BJ113" s="922"/>
      <c r="BK113" s="922"/>
      <c r="BL113" s="922"/>
      <c r="BM113" s="922"/>
      <c r="BN113" s="922"/>
      <c r="BO113" s="922"/>
      <c r="BP113" s="923"/>
      <c r="BQ113" s="924">
        <v>5442892</v>
      </c>
      <c r="BR113" s="925"/>
      <c r="BS113" s="925"/>
      <c r="BT113" s="925"/>
      <c r="BU113" s="925"/>
      <c r="BV113" s="925">
        <v>5434025</v>
      </c>
      <c r="BW113" s="925"/>
      <c r="BX113" s="925"/>
      <c r="BY113" s="925"/>
      <c r="BZ113" s="925"/>
      <c r="CA113" s="925">
        <v>5182292</v>
      </c>
      <c r="CB113" s="925"/>
      <c r="CC113" s="925"/>
      <c r="CD113" s="925"/>
      <c r="CE113" s="925"/>
      <c r="CF113" s="919">
        <v>63.9</v>
      </c>
      <c r="CG113" s="920"/>
      <c r="CH113" s="920"/>
      <c r="CI113" s="920"/>
      <c r="CJ113" s="920"/>
      <c r="CK113" s="947"/>
      <c r="CL113" s="948"/>
      <c r="CM113" s="921" t="s">
        <v>428</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18" customFormat="1" ht="26.25" customHeight="1" x14ac:dyDescent="0.25">
      <c r="A114" s="953"/>
      <c r="B114" s="954"/>
      <c r="C114" s="922" t="s">
        <v>429</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449753</v>
      </c>
      <c r="AB114" s="958"/>
      <c r="AC114" s="958"/>
      <c r="AD114" s="958"/>
      <c r="AE114" s="959"/>
      <c r="AF114" s="960">
        <v>499967</v>
      </c>
      <c r="AG114" s="958"/>
      <c r="AH114" s="958"/>
      <c r="AI114" s="958"/>
      <c r="AJ114" s="959"/>
      <c r="AK114" s="960">
        <v>597177</v>
      </c>
      <c r="AL114" s="958"/>
      <c r="AM114" s="958"/>
      <c r="AN114" s="958"/>
      <c r="AO114" s="959"/>
      <c r="AP114" s="961">
        <v>7.4</v>
      </c>
      <c r="AQ114" s="962"/>
      <c r="AR114" s="962"/>
      <c r="AS114" s="962"/>
      <c r="AT114" s="963"/>
      <c r="AU114" s="907"/>
      <c r="AV114" s="908"/>
      <c r="AW114" s="908"/>
      <c r="AX114" s="908"/>
      <c r="AY114" s="908"/>
      <c r="AZ114" s="921" t="s">
        <v>430</v>
      </c>
      <c r="BA114" s="922"/>
      <c r="BB114" s="922"/>
      <c r="BC114" s="922"/>
      <c r="BD114" s="922"/>
      <c r="BE114" s="922"/>
      <c r="BF114" s="922"/>
      <c r="BG114" s="922"/>
      <c r="BH114" s="922"/>
      <c r="BI114" s="922"/>
      <c r="BJ114" s="922"/>
      <c r="BK114" s="922"/>
      <c r="BL114" s="922"/>
      <c r="BM114" s="922"/>
      <c r="BN114" s="922"/>
      <c r="BO114" s="922"/>
      <c r="BP114" s="923"/>
      <c r="BQ114" s="924">
        <v>2970326</v>
      </c>
      <c r="BR114" s="925"/>
      <c r="BS114" s="925"/>
      <c r="BT114" s="925"/>
      <c r="BU114" s="925"/>
      <c r="BV114" s="925">
        <v>2901510</v>
      </c>
      <c r="BW114" s="925"/>
      <c r="BX114" s="925"/>
      <c r="BY114" s="925"/>
      <c r="BZ114" s="925"/>
      <c r="CA114" s="925">
        <v>2907232</v>
      </c>
      <c r="CB114" s="925"/>
      <c r="CC114" s="925"/>
      <c r="CD114" s="925"/>
      <c r="CE114" s="925"/>
      <c r="CF114" s="919">
        <v>35.9</v>
      </c>
      <c r="CG114" s="920"/>
      <c r="CH114" s="920"/>
      <c r="CI114" s="920"/>
      <c r="CJ114" s="920"/>
      <c r="CK114" s="947"/>
      <c r="CL114" s="948"/>
      <c r="CM114" s="921" t="s">
        <v>431</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x14ac:dyDescent="0.25">
      <c r="A115" s="953"/>
      <c r="B115" s="954"/>
      <c r="C115" s="922" t="s">
        <v>432</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t="s">
        <v>122</v>
      </c>
      <c r="AB115" s="937"/>
      <c r="AC115" s="937"/>
      <c r="AD115" s="937"/>
      <c r="AE115" s="938"/>
      <c r="AF115" s="939" t="s">
        <v>122</v>
      </c>
      <c r="AG115" s="937"/>
      <c r="AH115" s="937"/>
      <c r="AI115" s="937"/>
      <c r="AJ115" s="938"/>
      <c r="AK115" s="939" t="s">
        <v>122</v>
      </c>
      <c r="AL115" s="937"/>
      <c r="AM115" s="937"/>
      <c r="AN115" s="937"/>
      <c r="AO115" s="938"/>
      <c r="AP115" s="940" t="s">
        <v>122</v>
      </c>
      <c r="AQ115" s="941"/>
      <c r="AR115" s="941"/>
      <c r="AS115" s="941"/>
      <c r="AT115" s="942"/>
      <c r="AU115" s="907"/>
      <c r="AV115" s="908"/>
      <c r="AW115" s="908"/>
      <c r="AX115" s="908"/>
      <c r="AY115" s="908"/>
      <c r="AZ115" s="921" t="s">
        <v>433</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434</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x14ac:dyDescent="0.25">
      <c r="A116" s="955"/>
      <c r="B116" s="956"/>
      <c r="C116" s="964" t="s">
        <v>435</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436</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437</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18" customFormat="1" ht="26.25" customHeight="1" x14ac:dyDescent="0.25">
      <c r="A117" s="911" t="s">
        <v>178</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438</v>
      </c>
      <c r="Z117" s="893"/>
      <c r="AA117" s="977">
        <v>2749637</v>
      </c>
      <c r="AB117" s="978"/>
      <c r="AC117" s="978"/>
      <c r="AD117" s="978"/>
      <c r="AE117" s="979"/>
      <c r="AF117" s="980">
        <v>2635184</v>
      </c>
      <c r="AG117" s="978"/>
      <c r="AH117" s="978"/>
      <c r="AI117" s="978"/>
      <c r="AJ117" s="979"/>
      <c r="AK117" s="980">
        <v>2635023</v>
      </c>
      <c r="AL117" s="978"/>
      <c r="AM117" s="978"/>
      <c r="AN117" s="978"/>
      <c r="AO117" s="979"/>
      <c r="AP117" s="981"/>
      <c r="AQ117" s="982"/>
      <c r="AR117" s="982"/>
      <c r="AS117" s="982"/>
      <c r="AT117" s="983"/>
      <c r="AU117" s="907"/>
      <c r="AV117" s="908"/>
      <c r="AW117" s="908"/>
      <c r="AX117" s="908"/>
      <c r="AY117" s="908"/>
      <c r="AZ117" s="973" t="s">
        <v>439</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440</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x14ac:dyDescent="0.25">
      <c r="A118" s="911" t="s">
        <v>414</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411</v>
      </c>
      <c r="AB118" s="892"/>
      <c r="AC118" s="892"/>
      <c r="AD118" s="892"/>
      <c r="AE118" s="893"/>
      <c r="AF118" s="891" t="s">
        <v>412</v>
      </c>
      <c r="AG118" s="892"/>
      <c r="AH118" s="892"/>
      <c r="AI118" s="892"/>
      <c r="AJ118" s="893"/>
      <c r="AK118" s="891" t="s">
        <v>295</v>
      </c>
      <c r="AL118" s="892"/>
      <c r="AM118" s="892"/>
      <c r="AN118" s="892"/>
      <c r="AO118" s="893"/>
      <c r="AP118" s="969" t="s">
        <v>413</v>
      </c>
      <c r="AQ118" s="970"/>
      <c r="AR118" s="970"/>
      <c r="AS118" s="970"/>
      <c r="AT118" s="971"/>
      <c r="AU118" s="907"/>
      <c r="AV118" s="908"/>
      <c r="AW118" s="908"/>
      <c r="AX118" s="908"/>
      <c r="AY118" s="908"/>
      <c r="AZ118" s="972" t="s">
        <v>441</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442</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x14ac:dyDescent="0.25">
      <c r="A119" s="1055" t="s">
        <v>417</v>
      </c>
      <c r="B119" s="946"/>
      <c r="C119" s="928" t="s">
        <v>418</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39" t="s">
        <v>178</v>
      </c>
      <c r="BA119" s="239"/>
      <c r="BB119" s="239"/>
      <c r="BC119" s="239"/>
      <c r="BD119" s="239"/>
      <c r="BE119" s="239"/>
      <c r="BF119" s="239"/>
      <c r="BG119" s="239"/>
      <c r="BH119" s="239"/>
      <c r="BI119" s="239"/>
      <c r="BJ119" s="239"/>
      <c r="BK119" s="239"/>
      <c r="BL119" s="239"/>
      <c r="BM119" s="239"/>
      <c r="BN119" s="239"/>
      <c r="BO119" s="976" t="s">
        <v>443</v>
      </c>
      <c r="BP119" s="1004"/>
      <c r="BQ119" s="998">
        <v>31348088</v>
      </c>
      <c r="BR119" s="999"/>
      <c r="BS119" s="999"/>
      <c r="BT119" s="999"/>
      <c r="BU119" s="999"/>
      <c r="BV119" s="999">
        <v>29478211</v>
      </c>
      <c r="BW119" s="999"/>
      <c r="BX119" s="999"/>
      <c r="BY119" s="999"/>
      <c r="BZ119" s="999"/>
      <c r="CA119" s="999">
        <v>27734503</v>
      </c>
      <c r="CB119" s="999"/>
      <c r="CC119" s="999"/>
      <c r="CD119" s="999"/>
      <c r="CE119" s="999"/>
      <c r="CF119" s="1000"/>
      <c r="CG119" s="1001"/>
      <c r="CH119" s="1001"/>
      <c r="CI119" s="1001"/>
      <c r="CJ119" s="1002"/>
      <c r="CK119" s="949"/>
      <c r="CL119" s="950"/>
      <c r="CM119" s="972" t="s">
        <v>444</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18" customFormat="1" ht="26.25" customHeight="1" x14ac:dyDescent="0.25">
      <c r="A120" s="1056"/>
      <c r="B120" s="948"/>
      <c r="C120" s="921" t="s">
        <v>421</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445</v>
      </c>
      <c r="AV120" s="991"/>
      <c r="AW120" s="991"/>
      <c r="AX120" s="991"/>
      <c r="AY120" s="992"/>
      <c r="AZ120" s="928" t="s">
        <v>446</v>
      </c>
      <c r="BA120" s="896"/>
      <c r="BB120" s="896"/>
      <c r="BC120" s="896"/>
      <c r="BD120" s="896"/>
      <c r="BE120" s="896"/>
      <c r="BF120" s="896"/>
      <c r="BG120" s="896"/>
      <c r="BH120" s="896"/>
      <c r="BI120" s="896"/>
      <c r="BJ120" s="896"/>
      <c r="BK120" s="896"/>
      <c r="BL120" s="896"/>
      <c r="BM120" s="896"/>
      <c r="BN120" s="896"/>
      <c r="BO120" s="896"/>
      <c r="BP120" s="897"/>
      <c r="BQ120" s="929">
        <v>4299384</v>
      </c>
      <c r="BR120" s="930"/>
      <c r="BS120" s="930"/>
      <c r="BT120" s="930"/>
      <c r="BU120" s="930"/>
      <c r="BV120" s="930">
        <v>4408496</v>
      </c>
      <c r="BW120" s="930"/>
      <c r="BX120" s="930"/>
      <c r="BY120" s="930"/>
      <c r="BZ120" s="930"/>
      <c r="CA120" s="930">
        <v>4630692</v>
      </c>
      <c r="CB120" s="930"/>
      <c r="CC120" s="930"/>
      <c r="CD120" s="930"/>
      <c r="CE120" s="930"/>
      <c r="CF120" s="943">
        <v>57.1</v>
      </c>
      <c r="CG120" s="944"/>
      <c r="CH120" s="944"/>
      <c r="CI120" s="944"/>
      <c r="CJ120" s="944"/>
      <c r="CK120" s="1005" t="s">
        <v>447</v>
      </c>
      <c r="CL120" s="1006"/>
      <c r="CM120" s="1006"/>
      <c r="CN120" s="1006"/>
      <c r="CO120" s="1007"/>
      <c r="CP120" s="1013" t="s">
        <v>394</v>
      </c>
      <c r="CQ120" s="1014"/>
      <c r="CR120" s="1014"/>
      <c r="CS120" s="1014"/>
      <c r="CT120" s="1014"/>
      <c r="CU120" s="1014"/>
      <c r="CV120" s="1014"/>
      <c r="CW120" s="1014"/>
      <c r="CX120" s="1014"/>
      <c r="CY120" s="1014"/>
      <c r="CZ120" s="1014"/>
      <c r="DA120" s="1014"/>
      <c r="DB120" s="1014"/>
      <c r="DC120" s="1014"/>
      <c r="DD120" s="1014"/>
      <c r="DE120" s="1014"/>
      <c r="DF120" s="1015"/>
      <c r="DG120" s="929">
        <v>6514273</v>
      </c>
      <c r="DH120" s="930"/>
      <c r="DI120" s="930"/>
      <c r="DJ120" s="930"/>
      <c r="DK120" s="930"/>
      <c r="DL120" s="930">
        <v>5610085</v>
      </c>
      <c r="DM120" s="930"/>
      <c r="DN120" s="930"/>
      <c r="DO120" s="930"/>
      <c r="DP120" s="930"/>
      <c r="DQ120" s="930">
        <v>5934694</v>
      </c>
      <c r="DR120" s="930"/>
      <c r="DS120" s="930"/>
      <c r="DT120" s="930"/>
      <c r="DU120" s="930"/>
      <c r="DV120" s="931">
        <v>73.2</v>
      </c>
      <c r="DW120" s="931"/>
      <c r="DX120" s="931"/>
      <c r="DY120" s="931"/>
      <c r="DZ120" s="932"/>
    </row>
    <row r="121" spans="1:130" s="218" customFormat="1" ht="26.25" customHeight="1" x14ac:dyDescent="0.25">
      <c r="A121" s="1056"/>
      <c r="B121" s="948"/>
      <c r="C121" s="973" t="s">
        <v>448</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449</v>
      </c>
      <c r="BA121" s="922"/>
      <c r="BB121" s="922"/>
      <c r="BC121" s="922"/>
      <c r="BD121" s="922"/>
      <c r="BE121" s="922"/>
      <c r="BF121" s="922"/>
      <c r="BG121" s="922"/>
      <c r="BH121" s="922"/>
      <c r="BI121" s="922"/>
      <c r="BJ121" s="922"/>
      <c r="BK121" s="922"/>
      <c r="BL121" s="922"/>
      <c r="BM121" s="922"/>
      <c r="BN121" s="922"/>
      <c r="BO121" s="922"/>
      <c r="BP121" s="923"/>
      <c r="BQ121" s="924">
        <v>1310433</v>
      </c>
      <c r="BR121" s="925"/>
      <c r="BS121" s="925"/>
      <c r="BT121" s="925"/>
      <c r="BU121" s="925"/>
      <c r="BV121" s="925">
        <v>1209470</v>
      </c>
      <c r="BW121" s="925"/>
      <c r="BX121" s="925"/>
      <c r="BY121" s="925"/>
      <c r="BZ121" s="925"/>
      <c r="CA121" s="925">
        <v>1102767</v>
      </c>
      <c r="CB121" s="925"/>
      <c r="CC121" s="925"/>
      <c r="CD121" s="925"/>
      <c r="CE121" s="925"/>
      <c r="CF121" s="919">
        <v>13.6</v>
      </c>
      <c r="CG121" s="920"/>
      <c r="CH121" s="920"/>
      <c r="CI121" s="920"/>
      <c r="CJ121" s="920"/>
      <c r="CK121" s="1008"/>
      <c r="CL121" s="1009"/>
      <c r="CM121" s="1009"/>
      <c r="CN121" s="1009"/>
      <c r="CO121" s="1010"/>
      <c r="CP121" s="1018" t="s">
        <v>395</v>
      </c>
      <c r="CQ121" s="1019"/>
      <c r="CR121" s="1019"/>
      <c r="CS121" s="1019"/>
      <c r="CT121" s="1019"/>
      <c r="CU121" s="1019"/>
      <c r="CV121" s="1019"/>
      <c r="CW121" s="1019"/>
      <c r="CX121" s="1019"/>
      <c r="CY121" s="1019"/>
      <c r="CZ121" s="1019"/>
      <c r="DA121" s="1019"/>
      <c r="DB121" s="1019"/>
      <c r="DC121" s="1019"/>
      <c r="DD121" s="1019"/>
      <c r="DE121" s="1019"/>
      <c r="DF121" s="1020"/>
      <c r="DG121" s="924" t="s">
        <v>122</v>
      </c>
      <c r="DH121" s="925"/>
      <c r="DI121" s="925"/>
      <c r="DJ121" s="925"/>
      <c r="DK121" s="925"/>
      <c r="DL121" s="925" t="s">
        <v>122</v>
      </c>
      <c r="DM121" s="925"/>
      <c r="DN121" s="925"/>
      <c r="DO121" s="925"/>
      <c r="DP121" s="925"/>
      <c r="DQ121" s="925">
        <v>29500</v>
      </c>
      <c r="DR121" s="925"/>
      <c r="DS121" s="925"/>
      <c r="DT121" s="925"/>
      <c r="DU121" s="925"/>
      <c r="DV121" s="926">
        <v>0.4</v>
      </c>
      <c r="DW121" s="926"/>
      <c r="DX121" s="926"/>
      <c r="DY121" s="926"/>
      <c r="DZ121" s="927"/>
    </row>
    <row r="122" spans="1:130" s="218" customFormat="1" ht="26.25" customHeight="1" x14ac:dyDescent="0.25">
      <c r="A122" s="1056"/>
      <c r="B122" s="948"/>
      <c r="C122" s="921" t="s">
        <v>431</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450</v>
      </c>
      <c r="BA122" s="964"/>
      <c r="BB122" s="964"/>
      <c r="BC122" s="964"/>
      <c r="BD122" s="964"/>
      <c r="BE122" s="964"/>
      <c r="BF122" s="964"/>
      <c r="BG122" s="964"/>
      <c r="BH122" s="964"/>
      <c r="BI122" s="964"/>
      <c r="BJ122" s="964"/>
      <c r="BK122" s="964"/>
      <c r="BL122" s="964"/>
      <c r="BM122" s="964"/>
      <c r="BN122" s="964"/>
      <c r="BO122" s="964"/>
      <c r="BP122" s="965"/>
      <c r="BQ122" s="998">
        <v>17343823</v>
      </c>
      <c r="BR122" s="999"/>
      <c r="BS122" s="999"/>
      <c r="BT122" s="999"/>
      <c r="BU122" s="999"/>
      <c r="BV122" s="999">
        <v>16455850</v>
      </c>
      <c r="BW122" s="999"/>
      <c r="BX122" s="999"/>
      <c r="BY122" s="999"/>
      <c r="BZ122" s="999"/>
      <c r="CA122" s="999">
        <v>15555608</v>
      </c>
      <c r="CB122" s="999"/>
      <c r="CC122" s="999"/>
      <c r="CD122" s="999"/>
      <c r="CE122" s="999"/>
      <c r="CF122" s="1016">
        <v>191.9</v>
      </c>
      <c r="CG122" s="1017"/>
      <c r="CH122" s="1017"/>
      <c r="CI122" s="1017"/>
      <c r="CJ122" s="1017"/>
      <c r="CK122" s="1008"/>
      <c r="CL122" s="1009"/>
      <c r="CM122" s="1009"/>
      <c r="CN122" s="1009"/>
      <c r="CO122" s="1010"/>
      <c r="CP122" s="1018" t="s">
        <v>392</v>
      </c>
      <c r="CQ122" s="1019"/>
      <c r="CR122" s="1019"/>
      <c r="CS122" s="1019"/>
      <c r="CT122" s="1019"/>
      <c r="CU122" s="1019"/>
      <c r="CV122" s="1019"/>
      <c r="CW122" s="1019"/>
      <c r="CX122" s="1019"/>
      <c r="CY122" s="1019"/>
      <c r="CZ122" s="1019"/>
      <c r="DA122" s="1019"/>
      <c r="DB122" s="1019"/>
      <c r="DC122" s="1019"/>
      <c r="DD122" s="1019"/>
      <c r="DE122" s="1019"/>
      <c r="DF122" s="1020"/>
      <c r="DG122" s="924">
        <v>26372</v>
      </c>
      <c r="DH122" s="925"/>
      <c r="DI122" s="925"/>
      <c r="DJ122" s="925"/>
      <c r="DK122" s="925"/>
      <c r="DL122" s="925">
        <v>22442</v>
      </c>
      <c r="DM122" s="925"/>
      <c r="DN122" s="925"/>
      <c r="DO122" s="925"/>
      <c r="DP122" s="925"/>
      <c r="DQ122" s="925">
        <v>18871</v>
      </c>
      <c r="DR122" s="925"/>
      <c r="DS122" s="925"/>
      <c r="DT122" s="925"/>
      <c r="DU122" s="925"/>
      <c r="DV122" s="926">
        <v>0.2</v>
      </c>
      <c r="DW122" s="926"/>
      <c r="DX122" s="926"/>
      <c r="DY122" s="926"/>
      <c r="DZ122" s="927"/>
    </row>
    <row r="123" spans="1:130" s="218" customFormat="1" ht="26.25" customHeight="1" x14ac:dyDescent="0.25">
      <c r="A123" s="1056"/>
      <c r="B123" s="948"/>
      <c r="C123" s="921" t="s">
        <v>437</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39" t="s">
        <v>178</v>
      </c>
      <c r="BA123" s="239"/>
      <c r="BB123" s="239"/>
      <c r="BC123" s="239"/>
      <c r="BD123" s="239"/>
      <c r="BE123" s="239"/>
      <c r="BF123" s="239"/>
      <c r="BG123" s="239"/>
      <c r="BH123" s="239"/>
      <c r="BI123" s="239"/>
      <c r="BJ123" s="239"/>
      <c r="BK123" s="239"/>
      <c r="BL123" s="239"/>
      <c r="BM123" s="239"/>
      <c r="BN123" s="239"/>
      <c r="BO123" s="976" t="s">
        <v>451</v>
      </c>
      <c r="BP123" s="1004"/>
      <c r="BQ123" s="1062">
        <v>22953640</v>
      </c>
      <c r="BR123" s="1063"/>
      <c r="BS123" s="1063"/>
      <c r="BT123" s="1063"/>
      <c r="BU123" s="1063"/>
      <c r="BV123" s="1063">
        <v>22073816</v>
      </c>
      <c r="BW123" s="1063"/>
      <c r="BX123" s="1063"/>
      <c r="BY123" s="1063"/>
      <c r="BZ123" s="1063"/>
      <c r="CA123" s="1063">
        <v>21289067</v>
      </c>
      <c r="CB123" s="1063"/>
      <c r="CC123" s="1063"/>
      <c r="CD123" s="1063"/>
      <c r="CE123" s="1063"/>
      <c r="CF123" s="1000"/>
      <c r="CG123" s="1001"/>
      <c r="CH123" s="1001"/>
      <c r="CI123" s="1001"/>
      <c r="CJ123" s="1002"/>
      <c r="CK123" s="1008"/>
      <c r="CL123" s="1009"/>
      <c r="CM123" s="1009"/>
      <c r="CN123" s="1009"/>
      <c r="CO123" s="1010"/>
      <c r="CP123" s="1018" t="s">
        <v>390</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18" customFormat="1" ht="26.25" customHeight="1" thickBot="1" x14ac:dyDescent="0.3">
      <c r="A124" s="1056"/>
      <c r="B124" s="948"/>
      <c r="C124" s="921" t="s">
        <v>440</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452</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105.8</v>
      </c>
      <c r="BR124" s="1026"/>
      <c r="BS124" s="1026"/>
      <c r="BT124" s="1026"/>
      <c r="BU124" s="1026"/>
      <c r="BV124" s="1026">
        <v>94</v>
      </c>
      <c r="BW124" s="1026"/>
      <c r="BX124" s="1026"/>
      <c r="BY124" s="1026"/>
      <c r="BZ124" s="1026"/>
      <c r="CA124" s="1026">
        <v>79.5</v>
      </c>
      <c r="CB124" s="1026"/>
      <c r="CC124" s="1026"/>
      <c r="CD124" s="1026"/>
      <c r="CE124" s="1026"/>
      <c r="CF124" s="1027"/>
      <c r="CG124" s="1028"/>
      <c r="CH124" s="1028"/>
      <c r="CI124" s="1028"/>
      <c r="CJ124" s="1029"/>
      <c r="CK124" s="1011"/>
      <c r="CL124" s="1011"/>
      <c r="CM124" s="1011"/>
      <c r="CN124" s="1011"/>
      <c r="CO124" s="1012"/>
      <c r="CP124" s="1018" t="s">
        <v>453</v>
      </c>
      <c r="CQ124" s="1019"/>
      <c r="CR124" s="1019"/>
      <c r="CS124" s="1019"/>
      <c r="CT124" s="1019"/>
      <c r="CU124" s="1019"/>
      <c r="CV124" s="1019"/>
      <c r="CW124" s="1019"/>
      <c r="CX124" s="1019"/>
      <c r="CY124" s="1019"/>
      <c r="CZ124" s="1019"/>
      <c r="DA124" s="1019"/>
      <c r="DB124" s="1019"/>
      <c r="DC124" s="1019"/>
      <c r="DD124" s="1019"/>
      <c r="DE124" s="1019"/>
      <c r="DF124" s="1020"/>
      <c r="DG124" s="1003">
        <v>1309860</v>
      </c>
      <c r="DH124" s="985"/>
      <c r="DI124" s="985"/>
      <c r="DJ124" s="985"/>
      <c r="DK124" s="986"/>
      <c r="DL124" s="984">
        <v>1170852</v>
      </c>
      <c r="DM124" s="985"/>
      <c r="DN124" s="985"/>
      <c r="DO124" s="985"/>
      <c r="DP124" s="986"/>
      <c r="DQ124" s="984" t="s">
        <v>122</v>
      </c>
      <c r="DR124" s="985"/>
      <c r="DS124" s="985"/>
      <c r="DT124" s="985"/>
      <c r="DU124" s="986"/>
      <c r="DV124" s="987" t="s">
        <v>122</v>
      </c>
      <c r="DW124" s="988"/>
      <c r="DX124" s="988"/>
      <c r="DY124" s="988"/>
      <c r="DZ124" s="989"/>
    </row>
    <row r="125" spans="1:130" s="218" customFormat="1" ht="26.25" customHeight="1" x14ac:dyDescent="0.25">
      <c r="A125" s="1056"/>
      <c r="B125" s="948"/>
      <c r="C125" s="921" t="s">
        <v>442</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454</v>
      </c>
      <c r="CL125" s="1006"/>
      <c r="CM125" s="1006"/>
      <c r="CN125" s="1006"/>
      <c r="CO125" s="1007"/>
      <c r="CP125" s="928" t="s">
        <v>455</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x14ac:dyDescent="0.3">
      <c r="A126" s="1056"/>
      <c r="B126" s="948"/>
      <c r="C126" s="921" t="s">
        <v>444</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456</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18" customFormat="1" ht="26.25" customHeight="1" x14ac:dyDescent="0.25">
      <c r="A127" s="1057"/>
      <c r="B127" s="950"/>
      <c r="C127" s="972" t="s">
        <v>457</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20"/>
      <c r="AV127" s="220"/>
      <c r="AW127" s="220"/>
      <c r="AX127" s="1030" t="s">
        <v>458</v>
      </c>
      <c r="AY127" s="1031"/>
      <c r="AZ127" s="1031"/>
      <c r="BA127" s="1031"/>
      <c r="BB127" s="1031"/>
      <c r="BC127" s="1031"/>
      <c r="BD127" s="1031"/>
      <c r="BE127" s="1032"/>
      <c r="BF127" s="1033" t="s">
        <v>459</v>
      </c>
      <c r="BG127" s="1031"/>
      <c r="BH127" s="1031"/>
      <c r="BI127" s="1031"/>
      <c r="BJ127" s="1031"/>
      <c r="BK127" s="1031"/>
      <c r="BL127" s="1032"/>
      <c r="BM127" s="1033" t="s">
        <v>460</v>
      </c>
      <c r="BN127" s="1031"/>
      <c r="BO127" s="1031"/>
      <c r="BP127" s="1031"/>
      <c r="BQ127" s="1031"/>
      <c r="BR127" s="1031"/>
      <c r="BS127" s="1032"/>
      <c r="BT127" s="1033" t="s">
        <v>461</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462</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x14ac:dyDescent="0.3">
      <c r="A128" s="1040" t="s">
        <v>463</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464</v>
      </c>
      <c r="X128" s="1042"/>
      <c r="Y128" s="1042"/>
      <c r="Z128" s="1043"/>
      <c r="AA128" s="1044">
        <v>190628</v>
      </c>
      <c r="AB128" s="1045"/>
      <c r="AC128" s="1045"/>
      <c r="AD128" s="1045"/>
      <c r="AE128" s="1046"/>
      <c r="AF128" s="1047">
        <v>199883</v>
      </c>
      <c r="AG128" s="1045"/>
      <c r="AH128" s="1045"/>
      <c r="AI128" s="1045"/>
      <c r="AJ128" s="1046"/>
      <c r="AK128" s="1047">
        <v>216423</v>
      </c>
      <c r="AL128" s="1045"/>
      <c r="AM128" s="1045"/>
      <c r="AN128" s="1045"/>
      <c r="AO128" s="1046"/>
      <c r="AP128" s="1048"/>
      <c r="AQ128" s="1049"/>
      <c r="AR128" s="1049"/>
      <c r="AS128" s="1049"/>
      <c r="AT128" s="1050"/>
      <c r="AU128" s="220"/>
      <c r="AV128" s="220"/>
      <c r="AW128" s="220"/>
      <c r="AX128" s="895" t="s">
        <v>465</v>
      </c>
      <c r="AY128" s="896"/>
      <c r="AZ128" s="896"/>
      <c r="BA128" s="896"/>
      <c r="BB128" s="896"/>
      <c r="BC128" s="896"/>
      <c r="BD128" s="896"/>
      <c r="BE128" s="897"/>
      <c r="BF128" s="1051" t="s">
        <v>122</v>
      </c>
      <c r="BG128" s="1052"/>
      <c r="BH128" s="1052"/>
      <c r="BI128" s="1052"/>
      <c r="BJ128" s="1052"/>
      <c r="BK128" s="1052"/>
      <c r="BL128" s="1053"/>
      <c r="BM128" s="1051">
        <v>13.41</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466</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x14ac:dyDescent="0.25">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467</v>
      </c>
      <c r="X129" s="1070"/>
      <c r="Y129" s="1070"/>
      <c r="Z129" s="1071"/>
      <c r="AA129" s="957">
        <v>9614852</v>
      </c>
      <c r="AB129" s="958"/>
      <c r="AC129" s="958"/>
      <c r="AD129" s="958"/>
      <c r="AE129" s="959"/>
      <c r="AF129" s="960">
        <v>9363428</v>
      </c>
      <c r="AG129" s="958"/>
      <c r="AH129" s="958"/>
      <c r="AI129" s="958"/>
      <c r="AJ129" s="959"/>
      <c r="AK129" s="960">
        <v>9536970</v>
      </c>
      <c r="AL129" s="958"/>
      <c r="AM129" s="958"/>
      <c r="AN129" s="958"/>
      <c r="AO129" s="959"/>
      <c r="AP129" s="1072"/>
      <c r="AQ129" s="1073"/>
      <c r="AR129" s="1073"/>
      <c r="AS129" s="1073"/>
      <c r="AT129" s="1074"/>
      <c r="AU129" s="221"/>
      <c r="AV129" s="221"/>
      <c r="AW129" s="221"/>
      <c r="AX129" s="1064" t="s">
        <v>468</v>
      </c>
      <c r="AY129" s="922"/>
      <c r="AZ129" s="922"/>
      <c r="BA129" s="922"/>
      <c r="BB129" s="922"/>
      <c r="BC129" s="922"/>
      <c r="BD129" s="922"/>
      <c r="BE129" s="923"/>
      <c r="BF129" s="1065" t="s">
        <v>122</v>
      </c>
      <c r="BG129" s="1066"/>
      <c r="BH129" s="1066"/>
      <c r="BI129" s="1066"/>
      <c r="BJ129" s="1066"/>
      <c r="BK129" s="1066"/>
      <c r="BL129" s="1067"/>
      <c r="BM129" s="1065">
        <v>18.41</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5">
      <c r="A130" s="933" t="s">
        <v>469</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470</v>
      </c>
      <c r="X130" s="1070"/>
      <c r="Y130" s="1070"/>
      <c r="Z130" s="1071"/>
      <c r="AA130" s="957">
        <v>1681449</v>
      </c>
      <c r="AB130" s="958"/>
      <c r="AC130" s="958"/>
      <c r="AD130" s="958"/>
      <c r="AE130" s="959"/>
      <c r="AF130" s="960">
        <v>1493862</v>
      </c>
      <c r="AG130" s="958"/>
      <c r="AH130" s="958"/>
      <c r="AI130" s="958"/>
      <c r="AJ130" s="959"/>
      <c r="AK130" s="960">
        <v>1432091</v>
      </c>
      <c r="AL130" s="958"/>
      <c r="AM130" s="958"/>
      <c r="AN130" s="958"/>
      <c r="AO130" s="959"/>
      <c r="AP130" s="1072"/>
      <c r="AQ130" s="1073"/>
      <c r="AR130" s="1073"/>
      <c r="AS130" s="1073"/>
      <c r="AT130" s="1074"/>
      <c r="AU130" s="221"/>
      <c r="AV130" s="221"/>
      <c r="AW130" s="221"/>
      <c r="AX130" s="1064" t="s">
        <v>471</v>
      </c>
      <c r="AY130" s="922"/>
      <c r="AZ130" s="922"/>
      <c r="BA130" s="922"/>
      <c r="BB130" s="922"/>
      <c r="BC130" s="922"/>
      <c r="BD130" s="922"/>
      <c r="BE130" s="923"/>
      <c r="BF130" s="1100">
        <v>11.7</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3">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472</v>
      </c>
      <c r="X131" s="1107"/>
      <c r="Y131" s="1107"/>
      <c r="Z131" s="1108"/>
      <c r="AA131" s="1003">
        <v>7933403</v>
      </c>
      <c r="AB131" s="985"/>
      <c r="AC131" s="985"/>
      <c r="AD131" s="985"/>
      <c r="AE131" s="986"/>
      <c r="AF131" s="984">
        <v>7869566</v>
      </c>
      <c r="AG131" s="985"/>
      <c r="AH131" s="985"/>
      <c r="AI131" s="985"/>
      <c r="AJ131" s="986"/>
      <c r="AK131" s="984">
        <v>8104879</v>
      </c>
      <c r="AL131" s="985"/>
      <c r="AM131" s="985"/>
      <c r="AN131" s="985"/>
      <c r="AO131" s="986"/>
      <c r="AP131" s="1109"/>
      <c r="AQ131" s="1110"/>
      <c r="AR131" s="1110"/>
      <c r="AS131" s="1110"/>
      <c r="AT131" s="1111"/>
      <c r="AU131" s="221"/>
      <c r="AV131" s="221"/>
      <c r="AW131" s="221"/>
      <c r="AX131" s="1082" t="s">
        <v>473</v>
      </c>
      <c r="AY131" s="726"/>
      <c r="AZ131" s="726"/>
      <c r="BA131" s="726"/>
      <c r="BB131" s="726"/>
      <c r="BC131" s="726"/>
      <c r="BD131" s="726"/>
      <c r="BE131" s="1035"/>
      <c r="BF131" s="1083">
        <v>79.5</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5">
      <c r="A132" s="1089" t="s">
        <v>474</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475</v>
      </c>
      <c r="W132" s="1093"/>
      <c r="X132" s="1093"/>
      <c r="Y132" s="1093"/>
      <c r="Z132" s="1094"/>
      <c r="AA132" s="1095">
        <v>11.061578900000001</v>
      </c>
      <c r="AB132" s="1096"/>
      <c r="AC132" s="1096"/>
      <c r="AD132" s="1096"/>
      <c r="AE132" s="1097"/>
      <c r="AF132" s="1098">
        <v>11.96303194</v>
      </c>
      <c r="AG132" s="1096"/>
      <c r="AH132" s="1096"/>
      <c r="AI132" s="1096"/>
      <c r="AJ132" s="1097"/>
      <c r="AK132" s="1098">
        <v>12.17179183</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3">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476</v>
      </c>
      <c r="W133" s="1076"/>
      <c r="X133" s="1076"/>
      <c r="Y133" s="1076"/>
      <c r="Z133" s="1077"/>
      <c r="AA133" s="1078">
        <v>11.1</v>
      </c>
      <c r="AB133" s="1079"/>
      <c r="AC133" s="1079"/>
      <c r="AD133" s="1079"/>
      <c r="AE133" s="1080"/>
      <c r="AF133" s="1078">
        <v>11.3</v>
      </c>
      <c r="AG133" s="1079"/>
      <c r="AH133" s="1079"/>
      <c r="AI133" s="1079"/>
      <c r="AJ133" s="1080"/>
      <c r="AK133" s="1078">
        <v>11.7</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2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r1tre5Ku9JaKSzd6BpYQJR9nOXDmagCOE4w8iJhc7zryvHKStd/fJSNmTJKWm3vF067IIsJw9/dWifgH4LJAQ==" saltValue="n9jxkUzHz7a4yrNHXUB+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96875" style="248" customWidth="1"/>
    <col min="121" max="121" width="0" style="247" hidden="1" customWidth="1"/>
    <col min="122" max="16384" width="9" style="247" hidden="1"/>
  </cols>
  <sheetData>
    <row r="1" spans="1:120" ht="12.75" x14ac:dyDescent="0.2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7"/>
    </row>
    <row r="17" spans="119:120" ht="12.75" x14ac:dyDescent="0.25">
      <c r="DP17" s="247"/>
    </row>
    <row r="18" spans="119:120" ht="12.75" x14ac:dyDescent="0.25"/>
    <row r="19" spans="119:120" ht="12.75" x14ac:dyDescent="0.25"/>
    <row r="20" spans="119:120" ht="12.75" x14ac:dyDescent="0.25">
      <c r="DO20" s="247"/>
      <c r="DP20" s="247"/>
    </row>
    <row r="21" spans="119:120" ht="12.75" x14ac:dyDescent="0.25">
      <c r="DP21" s="247"/>
    </row>
    <row r="22" spans="119:120" ht="12.75" x14ac:dyDescent="0.25"/>
    <row r="23" spans="119:120" ht="12.75" x14ac:dyDescent="0.25">
      <c r="DO23" s="247"/>
      <c r="DP23" s="247"/>
    </row>
    <row r="24" spans="119:120" ht="12.75" x14ac:dyDescent="0.25">
      <c r="DP24" s="247"/>
    </row>
    <row r="25" spans="119:120" ht="12.75" x14ac:dyDescent="0.25">
      <c r="DP25" s="247"/>
    </row>
    <row r="26" spans="119:120" ht="12.75" x14ac:dyDescent="0.25">
      <c r="DO26" s="247"/>
      <c r="DP26" s="247"/>
    </row>
    <row r="27" spans="119:120" ht="12.75" x14ac:dyDescent="0.25"/>
    <row r="28" spans="119:120" ht="12.75" x14ac:dyDescent="0.25">
      <c r="DO28" s="247"/>
      <c r="DP28" s="247"/>
    </row>
    <row r="29" spans="119:120" ht="12.75" x14ac:dyDescent="0.25">
      <c r="DP29" s="247"/>
    </row>
    <row r="30" spans="119:120" ht="12.75" x14ac:dyDescent="0.25"/>
    <row r="31" spans="119:120" ht="12.75" x14ac:dyDescent="0.25">
      <c r="DO31" s="247"/>
      <c r="DP31" s="247"/>
    </row>
    <row r="32" spans="119:120" ht="12.75" x14ac:dyDescent="0.25"/>
    <row r="33" spans="98:120" ht="12.75" x14ac:dyDescent="0.25">
      <c r="DO33" s="247"/>
      <c r="DP33" s="247"/>
    </row>
    <row r="34" spans="98:120" ht="12.75" x14ac:dyDescent="0.25">
      <c r="DM34" s="247"/>
    </row>
    <row r="35" spans="98:120" ht="12.75" x14ac:dyDescent="0.25">
      <c r="CT35" s="247"/>
      <c r="CU35" s="247"/>
      <c r="CV35" s="247"/>
      <c r="CY35" s="247"/>
      <c r="CZ35" s="247"/>
      <c r="DA35" s="247"/>
      <c r="DD35" s="247"/>
      <c r="DE35" s="247"/>
      <c r="DF35" s="247"/>
      <c r="DI35" s="247"/>
      <c r="DJ35" s="247"/>
      <c r="DK35" s="247"/>
      <c r="DM35" s="247"/>
      <c r="DN35" s="247"/>
      <c r="DO35" s="247"/>
      <c r="DP35" s="247"/>
    </row>
    <row r="36" spans="98:120" ht="12.75" x14ac:dyDescent="0.25"/>
    <row r="37" spans="98:120" ht="12.75" x14ac:dyDescent="0.25">
      <c r="CW37" s="247"/>
      <c r="DB37" s="247"/>
      <c r="DG37" s="247"/>
      <c r="DL37" s="247"/>
      <c r="DP37" s="247"/>
    </row>
    <row r="38" spans="98:120" ht="12.75" x14ac:dyDescent="0.25">
      <c r="CT38" s="247"/>
      <c r="CU38" s="247"/>
      <c r="CV38" s="247"/>
      <c r="CW38" s="247"/>
      <c r="CY38" s="247"/>
      <c r="CZ38" s="247"/>
      <c r="DA38" s="247"/>
      <c r="DB38" s="247"/>
      <c r="DD38" s="247"/>
      <c r="DE38" s="247"/>
      <c r="DF38" s="247"/>
      <c r="DG38" s="247"/>
      <c r="DI38" s="247"/>
      <c r="DJ38" s="247"/>
      <c r="DK38" s="247"/>
      <c r="DL38" s="247"/>
      <c r="DN38" s="247"/>
      <c r="DO38" s="247"/>
      <c r="DP38" s="247"/>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7"/>
      <c r="DO49" s="247"/>
      <c r="DP49" s="247"/>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7"/>
      <c r="CS63" s="247"/>
      <c r="CX63" s="247"/>
      <c r="DC63" s="247"/>
      <c r="DH63" s="247"/>
    </row>
    <row r="64" spans="22:120" ht="12.75" x14ac:dyDescent="0.25">
      <c r="V64" s="247"/>
    </row>
    <row r="65" spans="15:120" ht="12.75" x14ac:dyDescent="0.2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2.75" x14ac:dyDescent="0.25">
      <c r="Q66" s="247"/>
      <c r="S66" s="247"/>
      <c r="U66" s="247"/>
      <c r="DM66" s="247"/>
    </row>
    <row r="67" spans="15:120" ht="12.75" x14ac:dyDescent="0.2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2.75" x14ac:dyDescent="0.25"/>
    <row r="69" spans="15:120" ht="12.75" x14ac:dyDescent="0.25"/>
    <row r="70" spans="15:120" ht="12.75" x14ac:dyDescent="0.25"/>
    <row r="71" spans="15:120" ht="12.75" x14ac:dyDescent="0.25"/>
    <row r="72" spans="15:120" ht="12.75" x14ac:dyDescent="0.25">
      <c r="DP72" s="247"/>
    </row>
    <row r="73" spans="15:120" ht="12.75" x14ac:dyDescent="0.25">
      <c r="DP73" s="247"/>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7"/>
      <c r="CX96" s="247"/>
      <c r="DC96" s="247"/>
      <c r="DH96" s="247"/>
    </row>
    <row r="97" spans="24:120" ht="12.75" x14ac:dyDescent="0.25">
      <c r="CS97" s="247"/>
      <c r="CX97" s="247"/>
      <c r="DC97" s="247"/>
      <c r="DH97" s="247"/>
      <c r="DP97" s="248" t="s">
        <v>477</v>
      </c>
    </row>
    <row r="98" spans="24:120" ht="12.75" hidden="1" x14ac:dyDescent="0.25">
      <c r="CS98" s="247"/>
      <c r="CX98" s="247"/>
      <c r="DC98" s="247"/>
      <c r="DH98" s="247"/>
    </row>
    <row r="99" spans="24:120" ht="12.75" hidden="1" x14ac:dyDescent="0.25">
      <c r="CS99" s="247"/>
      <c r="CX99" s="247"/>
      <c r="DC99" s="247"/>
      <c r="DH99" s="247"/>
    </row>
    <row r="101" spans="24:120" ht="12" hidden="1" customHeight="1" x14ac:dyDescent="0.2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5">
      <c r="CU102" s="247"/>
      <c r="CZ102" s="247"/>
      <c r="DE102" s="247"/>
      <c r="DJ102" s="247"/>
      <c r="DM102" s="247"/>
    </row>
    <row r="103" spans="24:120" ht="12.75" hidden="1" x14ac:dyDescent="0.25">
      <c r="CT103" s="247"/>
      <c r="CV103" s="247"/>
      <c r="CW103" s="247"/>
      <c r="CY103" s="247"/>
      <c r="DA103" s="247"/>
      <c r="DB103" s="247"/>
      <c r="DD103" s="247"/>
      <c r="DF103" s="247"/>
      <c r="DG103" s="247"/>
      <c r="DI103" s="247"/>
      <c r="DK103" s="247"/>
      <c r="DL103" s="247"/>
      <c r="DM103" s="247"/>
      <c r="DN103" s="247"/>
      <c r="DO103" s="247"/>
      <c r="DP103" s="247"/>
    </row>
    <row r="104" spans="24:120" ht="12.75" hidden="1" x14ac:dyDescent="0.25">
      <c r="CV104" s="247"/>
      <c r="CW104" s="247"/>
      <c r="DA104" s="247"/>
      <c r="DB104" s="247"/>
      <c r="DF104" s="247"/>
      <c r="DG104" s="247"/>
      <c r="DK104" s="247"/>
      <c r="DL104" s="247"/>
      <c r="DN104" s="247"/>
      <c r="DO104" s="247"/>
      <c r="DP104" s="247"/>
    </row>
    <row r="105" spans="24:120" ht="12.75" hidden="1" customHeight="1" x14ac:dyDescent="0.25"/>
  </sheetData>
  <sheetProtection algorithmName="SHA-512" hashValue="VlOre4cYGCQ2QGodpNofZLb4zSOCzbig7gMngwcBvXdr532pKz4CWFZ0ThT7yYPHSNkE9+HnFl3DGSQPWnclkQ==" saltValue="GdAvARtLtFH6OnFEFp9bH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5"/>
  <cols>
    <col min="1" max="116" width="2.53125" style="248" customWidth="1"/>
    <col min="117" max="16384" width="9" style="247" hidden="1"/>
  </cols>
  <sheetData>
    <row r="1" spans="2:116" ht="12.75" x14ac:dyDescent="0.2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2.75" x14ac:dyDescent="0.25"/>
    <row r="3" spans="2:116" ht="12.75" x14ac:dyDescent="0.25"/>
    <row r="4" spans="2:116" ht="12.75" x14ac:dyDescent="0.2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2.75" x14ac:dyDescent="0.2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2.75" x14ac:dyDescent="0.25"/>
    <row r="20" spans="9:116" ht="12.75" x14ac:dyDescent="0.25"/>
    <row r="21" spans="9:116" ht="12.75" x14ac:dyDescent="0.25">
      <c r="DL21" s="247"/>
    </row>
    <row r="22" spans="9:116" ht="12.75" x14ac:dyDescent="0.25">
      <c r="DI22" s="247"/>
      <c r="DJ22" s="247"/>
      <c r="DK22" s="247"/>
      <c r="DL22" s="247"/>
    </row>
    <row r="23" spans="9:116" ht="12.75" x14ac:dyDescent="0.25">
      <c r="CY23" s="247"/>
      <c r="CZ23" s="247"/>
      <c r="DA23" s="247"/>
      <c r="DB23" s="247"/>
      <c r="DC23" s="247"/>
      <c r="DD23" s="247"/>
      <c r="DE23" s="247"/>
      <c r="DF23" s="247"/>
      <c r="DG23" s="247"/>
      <c r="DH23" s="247"/>
      <c r="DI23" s="247"/>
      <c r="DJ23" s="247"/>
      <c r="DK23" s="247"/>
      <c r="DL23" s="247"/>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7"/>
      <c r="DA35" s="247"/>
      <c r="DB35" s="247"/>
      <c r="DC35" s="247"/>
      <c r="DD35" s="247"/>
      <c r="DE35" s="247"/>
      <c r="DF35" s="247"/>
      <c r="DG35" s="247"/>
      <c r="DH35" s="247"/>
      <c r="DI35" s="247"/>
      <c r="DJ35" s="247"/>
      <c r="DK35" s="247"/>
      <c r="DL35" s="247"/>
    </row>
    <row r="36" spans="15:116" ht="12.75" x14ac:dyDescent="0.25"/>
    <row r="37" spans="15:116" ht="12.75" x14ac:dyDescent="0.25">
      <c r="DL37" s="247"/>
    </row>
    <row r="38" spans="15:116" ht="12.75" x14ac:dyDescent="0.25">
      <c r="DI38" s="247"/>
      <c r="DJ38" s="247"/>
      <c r="DK38" s="247"/>
      <c r="DL38" s="247"/>
    </row>
    <row r="39" spans="15:116" ht="12.75" x14ac:dyDescent="0.25"/>
    <row r="40" spans="15:116" ht="12.75" x14ac:dyDescent="0.25"/>
    <row r="41" spans="15:116" ht="12.75" x14ac:dyDescent="0.25"/>
    <row r="42" spans="15:116" ht="12.75" x14ac:dyDescent="0.25"/>
    <row r="43" spans="15:116" ht="12.75" x14ac:dyDescent="0.2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2.75" x14ac:dyDescent="0.25">
      <c r="DL44" s="247"/>
    </row>
    <row r="45" spans="15:116" ht="12.75" x14ac:dyDescent="0.25"/>
    <row r="46" spans="15:116" ht="12.75" x14ac:dyDescent="0.25">
      <c r="DA46" s="247"/>
      <c r="DB46" s="247"/>
      <c r="DC46" s="247"/>
      <c r="DD46" s="247"/>
      <c r="DE46" s="247"/>
      <c r="DF46" s="247"/>
      <c r="DG46" s="247"/>
      <c r="DH46" s="247"/>
      <c r="DI46" s="247"/>
      <c r="DJ46" s="247"/>
      <c r="DK46" s="247"/>
      <c r="DL46" s="247"/>
    </row>
    <row r="47" spans="15:116" ht="12.75" x14ac:dyDescent="0.25"/>
    <row r="48" spans="15:116" ht="12.75" x14ac:dyDescent="0.25"/>
    <row r="49" spans="104:116" ht="12.75" x14ac:dyDescent="0.25"/>
    <row r="50" spans="104:116" ht="12.75" x14ac:dyDescent="0.25">
      <c r="CZ50" s="247"/>
      <c r="DA50" s="247"/>
      <c r="DB50" s="247"/>
      <c r="DC50" s="247"/>
      <c r="DD50" s="247"/>
      <c r="DE50" s="247"/>
      <c r="DF50" s="247"/>
      <c r="DG50" s="247"/>
      <c r="DH50" s="247"/>
      <c r="DI50" s="247"/>
      <c r="DJ50" s="247"/>
      <c r="DK50" s="247"/>
      <c r="DL50" s="247"/>
    </row>
    <row r="51" spans="104:116" ht="12.75" x14ac:dyDescent="0.25"/>
    <row r="52" spans="104:116" ht="12.75" x14ac:dyDescent="0.25"/>
    <row r="53" spans="104:116" ht="12.75" x14ac:dyDescent="0.25">
      <c r="DL53" s="247"/>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7"/>
      <c r="DD67" s="247"/>
      <c r="DE67" s="247"/>
      <c r="DF67" s="247"/>
      <c r="DG67" s="247"/>
      <c r="DH67" s="247"/>
      <c r="DI67" s="247"/>
      <c r="DJ67" s="247"/>
      <c r="DK67" s="247"/>
      <c r="DL67" s="247"/>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fZ8QBd8eKLkGE82gFU0c4IMgvX5js6ckPlnN4b3ZxFiAhn9w/+4ozvqCx5mGwYKxuvX4iU+hyPkmQumU3RkWSg==" saltValue="ea8kKqUg0em7tz57EOdL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9" customWidth="1"/>
    <col min="37" max="44" width="17" style="249" customWidth="1"/>
    <col min="45" max="45" width="6.1328125" style="256" customWidth="1"/>
    <col min="46" max="46" width="3" style="254" customWidth="1"/>
    <col min="47" max="47" width="19.1328125" style="249" hidden="1" customWidth="1"/>
    <col min="48" max="52" width="12.53125" style="249" hidden="1" customWidth="1"/>
    <col min="53" max="16384" width="8.53125" style="249" hidden="1"/>
  </cols>
  <sheetData>
    <row r="1" spans="1:46" ht="12.75" x14ac:dyDescent="0.25">
      <c r="AS1" s="250"/>
      <c r="AT1" s="250"/>
    </row>
    <row r="2" spans="1:46" ht="12.75" x14ac:dyDescent="0.25">
      <c r="AS2" s="250"/>
      <c r="AT2" s="250"/>
    </row>
    <row r="3" spans="1:46" ht="12.75" x14ac:dyDescent="0.25">
      <c r="AS3" s="250"/>
      <c r="AT3" s="250"/>
    </row>
    <row r="4" spans="1:46" ht="12.75" x14ac:dyDescent="0.25">
      <c r="AS4" s="250"/>
      <c r="AT4" s="250"/>
    </row>
    <row r="5" spans="1:46" ht="16.149999999999999" x14ac:dyDescent="0.2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2.75" x14ac:dyDescent="0.2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480</v>
      </c>
      <c r="AP7" s="260"/>
      <c r="AQ7" s="261" t="s">
        <v>481</v>
      </c>
      <c r="AR7" s="262"/>
    </row>
    <row r="8" spans="1:46" ht="12.75" x14ac:dyDescent="0.2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482</v>
      </c>
      <c r="AQ8" s="267" t="s">
        <v>483</v>
      </c>
      <c r="AR8" s="268" t="s">
        <v>484</v>
      </c>
    </row>
    <row r="9" spans="1:46" ht="12.75" x14ac:dyDescent="0.2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485</v>
      </c>
      <c r="AL9" s="1116"/>
      <c r="AM9" s="1116"/>
      <c r="AN9" s="1117"/>
      <c r="AO9" s="269">
        <v>3053893</v>
      </c>
      <c r="AP9" s="269">
        <v>110472</v>
      </c>
      <c r="AQ9" s="270">
        <v>99044</v>
      </c>
      <c r="AR9" s="271">
        <v>11.5</v>
      </c>
    </row>
    <row r="10" spans="1:46" ht="13.5" customHeight="1" x14ac:dyDescent="0.2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486</v>
      </c>
      <c r="AL10" s="1116"/>
      <c r="AM10" s="1116"/>
      <c r="AN10" s="1117"/>
      <c r="AO10" s="272">
        <v>456045</v>
      </c>
      <c r="AP10" s="272">
        <v>16497</v>
      </c>
      <c r="AQ10" s="273">
        <v>12597</v>
      </c>
      <c r="AR10" s="274">
        <v>31</v>
      </c>
    </row>
    <row r="11" spans="1:46" ht="13.5" customHeight="1" x14ac:dyDescent="0.2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487</v>
      </c>
      <c r="AL11" s="1116"/>
      <c r="AM11" s="1116"/>
      <c r="AN11" s="1117"/>
      <c r="AO11" s="272">
        <v>13142</v>
      </c>
      <c r="AP11" s="272">
        <v>475</v>
      </c>
      <c r="AQ11" s="273">
        <v>1194</v>
      </c>
      <c r="AR11" s="274">
        <v>-60.2</v>
      </c>
    </row>
    <row r="12" spans="1:46" ht="13.5" customHeight="1" x14ac:dyDescent="0.2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488</v>
      </c>
      <c r="AL12" s="1116"/>
      <c r="AM12" s="1116"/>
      <c r="AN12" s="1117"/>
      <c r="AO12" s="272">
        <v>2824</v>
      </c>
      <c r="AP12" s="272">
        <v>102</v>
      </c>
      <c r="AQ12" s="273">
        <v>18</v>
      </c>
      <c r="AR12" s="274">
        <v>466.7</v>
      </c>
    </row>
    <row r="13" spans="1:46" ht="13.5" customHeight="1" x14ac:dyDescent="0.2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489</v>
      </c>
      <c r="AL13" s="1116"/>
      <c r="AM13" s="1116"/>
      <c r="AN13" s="1117"/>
      <c r="AO13" s="272">
        <v>96073</v>
      </c>
      <c r="AP13" s="272">
        <v>3475</v>
      </c>
      <c r="AQ13" s="273">
        <v>3890</v>
      </c>
      <c r="AR13" s="274">
        <v>-10.7</v>
      </c>
    </row>
    <row r="14" spans="1:46" ht="13.5" customHeight="1" x14ac:dyDescent="0.2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490</v>
      </c>
      <c r="AL14" s="1116"/>
      <c r="AM14" s="1116"/>
      <c r="AN14" s="1117"/>
      <c r="AO14" s="272">
        <v>28112</v>
      </c>
      <c r="AP14" s="272">
        <v>1017</v>
      </c>
      <c r="AQ14" s="273">
        <v>1837</v>
      </c>
      <c r="AR14" s="274">
        <v>-44.6</v>
      </c>
    </row>
    <row r="15" spans="1:46" ht="13.5" customHeight="1" x14ac:dyDescent="0.2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491</v>
      </c>
      <c r="AL15" s="1119"/>
      <c r="AM15" s="1119"/>
      <c r="AN15" s="1120"/>
      <c r="AO15" s="272">
        <v>-198458</v>
      </c>
      <c r="AP15" s="272">
        <v>-7179</v>
      </c>
      <c r="AQ15" s="273">
        <v>-6318</v>
      </c>
      <c r="AR15" s="274">
        <v>13.6</v>
      </c>
    </row>
    <row r="16" spans="1:46" ht="12.75" x14ac:dyDescent="0.2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178</v>
      </c>
      <c r="AL16" s="1119"/>
      <c r="AM16" s="1119"/>
      <c r="AN16" s="1120"/>
      <c r="AO16" s="272">
        <v>3451631</v>
      </c>
      <c r="AP16" s="272">
        <v>124860</v>
      </c>
      <c r="AQ16" s="273">
        <v>112262</v>
      </c>
      <c r="AR16" s="274">
        <v>11.2</v>
      </c>
    </row>
    <row r="17" spans="1:46" ht="12.75" x14ac:dyDescent="0.2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2.75" x14ac:dyDescent="0.2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2.75" x14ac:dyDescent="0.2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2.75" x14ac:dyDescent="0.2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2.75" x14ac:dyDescent="0.2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496</v>
      </c>
      <c r="AL21" s="1122"/>
      <c r="AM21" s="1122"/>
      <c r="AN21" s="1123"/>
      <c r="AO21" s="285">
        <v>9.44</v>
      </c>
      <c r="AP21" s="286">
        <v>9.26</v>
      </c>
      <c r="AQ21" s="287">
        <v>0.18</v>
      </c>
      <c r="AR21" s="255"/>
      <c r="AS21" s="288"/>
      <c r="AT21" s="284"/>
    </row>
    <row r="22" spans="1:46" s="289" customFormat="1" ht="12.75" x14ac:dyDescent="0.2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497</v>
      </c>
      <c r="AL22" s="1122"/>
      <c r="AM22" s="1122"/>
      <c r="AN22" s="1123"/>
      <c r="AO22" s="290">
        <v>97.5</v>
      </c>
      <c r="AP22" s="291">
        <v>97.3</v>
      </c>
      <c r="AQ22" s="292">
        <v>0.2</v>
      </c>
      <c r="AR22" s="276"/>
      <c r="AS22" s="288"/>
      <c r="AT22" s="284"/>
    </row>
    <row r="23" spans="1:46" s="289" customFormat="1" ht="12.75" x14ac:dyDescent="0.2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2.75" x14ac:dyDescent="0.2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2.75" x14ac:dyDescent="0.2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2.75" x14ac:dyDescent="0.25">
      <c r="A26" s="1112" t="s">
        <v>498</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ht="12.75" x14ac:dyDescent="0.25">
      <c r="A27" s="297"/>
      <c r="AO27" s="250"/>
      <c r="AP27" s="250"/>
      <c r="AQ27" s="250"/>
      <c r="AR27" s="250"/>
      <c r="AS27" s="250"/>
      <c r="AT27" s="250"/>
    </row>
    <row r="28" spans="1:46" ht="16.149999999999999" x14ac:dyDescent="0.2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2.75" x14ac:dyDescent="0.2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480</v>
      </c>
      <c r="AP30" s="260"/>
      <c r="AQ30" s="261" t="s">
        <v>481</v>
      </c>
      <c r="AR30" s="262"/>
    </row>
    <row r="31" spans="1:46" ht="12.75" x14ac:dyDescent="0.2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482</v>
      </c>
      <c r="AQ31" s="267" t="s">
        <v>483</v>
      </c>
      <c r="AR31" s="268" t="s">
        <v>484</v>
      </c>
    </row>
    <row r="32" spans="1:46" ht="27" customHeight="1" x14ac:dyDescent="0.2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501</v>
      </c>
      <c r="AL32" s="1130"/>
      <c r="AM32" s="1130"/>
      <c r="AN32" s="1131"/>
      <c r="AO32" s="300">
        <v>1519403</v>
      </c>
      <c r="AP32" s="300">
        <v>54963</v>
      </c>
      <c r="AQ32" s="301">
        <v>60713</v>
      </c>
      <c r="AR32" s="302">
        <v>-9.5</v>
      </c>
    </row>
    <row r="33" spans="1:46" ht="13.5" customHeight="1" x14ac:dyDescent="0.2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502</v>
      </c>
      <c r="AL33" s="1130"/>
      <c r="AM33" s="1130"/>
      <c r="AN33" s="1131"/>
      <c r="AO33" s="300" t="s">
        <v>503</v>
      </c>
      <c r="AP33" s="300" t="s">
        <v>503</v>
      </c>
      <c r="AQ33" s="301" t="s">
        <v>503</v>
      </c>
      <c r="AR33" s="302" t="s">
        <v>503</v>
      </c>
    </row>
    <row r="34" spans="1:46" ht="27" customHeight="1" x14ac:dyDescent="0.2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504</v>
      </c>
      <c r="AL34" s="1130"/>
      <c r="AM34" s="1130"/>
      <c r="AN34" s="1131"/>
      <c r="AO34" s="300" t="s">
        <v>503</v>
      </c>
      <c r="AP34" s="300" t="s">
        <v>503</v>
      </c>
      <c r="AQ34" s="301" t="s">
        <v>503</v>
      </c>
      <c r="AR34" s="302" t="s">
        <v>503</v>
      </c>
    </row>
    <row r="35" spans="1:46" ht="27" customHeight="1" x14ac:dyDescent="0.2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505</v>
      </c>
      <c r="AL35" s="1130"/>
      <c r="AM35" s="1130"/>
      <c r="AN35" s="1131"/>
      <c r="AO35" s="300">
        <v>518443</v>
      </c>
      <c r="AP35" s="300">
        <v>18754</v>
      </c>
      <c r="AQ35" s="301">
        <v>14168</v>
      </c>
      <c r="AR35" s="302">
        <v>32.4</v>
      </c>
    </row>
    <row r="36" spans="1:46" ht="27" customHeight="1" x14ac:dyDescent="0.2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506</v>
      </c>
      <c r="AL36" s="1130"/>
      <c r="AM36" s="1130"/>
      <c r="AN36" s="1131"/>
      <c r="AO36" s="300">
        <v>597177</v>
      </c>
      <c r="AP36" s="300">
        <v>21602</v>
      </c>
      <c r="AQ36" s="301">
        <v>2586</v>
      </c>
      <c r="AR36" s="302">
        <v>735.3</v>
      </c>
    </row>
    <row r="37" spans="1:46" ht="13.5" customHeight="1" x14ac:dyDescent="0.2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507</v>
      </c>
      <c r="AL37" s="1130"/>
      <c r="AM37" s="1130"/>
      <c r="AN37" s="1131"/>
      <c r="AO37" s="300" t="s">
        <v>503</v>
      </c>
      <c r="AP37" s="300" t="s">
        <v>503</v>
      </c>
      <c r="AQ37" s="301">
        <v>189</v>
      </c>
      <c r="AR37" s="302" t="s">
        <v>503</v>
      </c>
    </row>
    <row r="38" spans="1:46" ht="27" customHeight="1" x14ac:dyDescent="0.2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508</v>
      </c>
      <c r="AL38" s="1133"/>
      <c r="AM38" s="1133"/>
      <c r="AN38" s="1134"/>
      <c r="AO38" s="303" t="s">
        <v>503</v>
      </c>
      <c r="AP38" s="303" t="s">
        <v>503</v>
      </c>
      <c r="AQ38" s="304">
        <v>8</v>
      </c>
      <c r="AR38" s="292" t="s">
        <v>503</v>
      </c>
      <c r="AS38" s="299"/>
    </row>
    <row r="39" spans="1:46" ht="12.75" x14ac:dyDescent="0.2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509</v>
      </c>
      <c r="AL39" s="1133"/>
      <c r="AM39" s="1133"/>
      <c r="AN39" s="1134"/>
      <c r="AO39" s="300">
        <v>-216423</v>
      </c>
      <c r="AP39" s="300">
        <v>-7829</v>
      </c>
      <c r="AQ39" s="301">
        <v>-5399</v>
      </c>
      <c r="AR39" s="302">
        <v>45</v>
      </c>
      <c r="AS39" s="299"/>
    </row>
    <row r="40" spans="1:46" ht="27" customHeight="1" x14ac:dyDescent="0.2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510</v>
      </c>
      <c r="AL40" s="1130"/>
      <c r="AM40" s="1130"/>
      <c r="AN40" s="1131"/>
      <c r="AO40" s="300">
        <v>-1432091</v>
      </c>
      <c r="AP40" s="300">
        <v>-51805</v>
      </c>
      <c r="AQ40" s="301">
        <v>-49527</v>
      </c>
      <c r="AR40" s="302">
        <v>4.5999999999999996</v>
      </c>
      <c r="AS40" s="299"/>
    </row>
    <row r="41" spans="1:46" ht="12.75" x14ac:dyDescent="0.2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288</v>
      </c>
      <c r="AL41" s="1136"/>
      <c r="AM41" s="1136"/>
      <c r="AN41" s="1137"/>
      <c r="AO41" s="300">
        <v>986509</v>
      </c>
      <c r="AP41" s="300">
        <v>35686</v>
      </c>
      <c r="AQ41" s="301">
        <v>22738</v>
      </c>
      <c r="AR41" s="302">
        <v>56.9</v>
      </c>
      <c r="AS41" s="299"/>
    </row>
    <row r="42" spans="1:46" ht="12.75" x14ac:dyDescent="0.2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2.75" x14ac:dyDescent="0.2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2.75" x14ac:dyDescent="0.2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2.75" x14ac:dyDescent="0.2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2.75" x14ac:dyDescent="0.2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2.75" x14ac:dyDescent="0.2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480</v>
      </c>
      <c r="AN49" s="1126" t="s">
        <v>513</v>
      </c>
      <c r="AO49" s="1127"/>
      <c r="AP49" s="1127"/>
      <c r="AQ49" s="1127"/>
      <c r="AR49" s="1128"/>
    </row>
    <row r="50" spans="1:44" ht="12.75" x14ac:dyDescent="0.2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514</v>
      </c>
      <c r="AO50" s="317" t="s">
        <v>515</v>
      </c>
      <c r="AP50" s="318" t="s">
        <v>516</v>
      </c>
      <c r="AQ50" s="319" t="s">
        <v>517</v>
      </c>
      <c r="AR50" s="320" t="s">
        <v>518</v>
      </c>
    </row>
    <row r="51" spans="1:44" ht="12.75" x14ac:dyDescent="0.2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2201376</v>
      </c>
      <c r="AN51" s="322">
        <v>76083</v>
      </c>
      <c r="AO51" s="323">
        <v>6</v>
      </c>
      <c r="AP51" s="324">
        <v>84962</v>
      </c>
      <c r="AQ51" s="325">
        <v>7.2</v>
      </c>
      <c r="AR51" s="326">
        <v>-1.2</v>
      </c>
    </row>
    <row r="52" spans="1:44" ht="12.75" x14ac:dyDescent="0.2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733466</v>
      </c>
      <c r="AN52" s="330">
        <v>25350</v>
      </c>
      <c r="AO52" s="331">
        <v>41.1</v>
      </c>
      <c r="AP52" s="332">
        <v>42793</v>
      </c>
      <c r="AQ52" s="333">
        <v>2.2000000000000002</v>
      </c>
      <c r="AR52" s="334">
        <v>38.9</v>
      </c>
    </row>
    <row r="53" spans="1:44" ht="12.75" x14ac:dyDescent="0.2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2913862</v>
      </c>
      <c r="AN53" s="322">
        <v>101805</v>
      </c>
      <c r="AO53" s="323">
        <v>33.799999999999997</v>
      </c>
      <c r="AP53" s="324">
        <v>71279</v>
      </c>
      <c r="AQ53" s="325">
        <v>-16.100000000000001</v>
      </c>
      <c r="AR53" s="326">
        <v>49.9</v>
      </c>
    </row>
    <row r="54" spans="1:44" ht="12.75" x14ac:dyDescent="0.2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1173270</v>
      </c>
      <c r="AN54" s="330">
        <v>40992</v>
      </c>
      <c r="AO54" s="331">
        <v>61.7</v>
      </c>
      <c r="AP54" s="332">
        <v>36731</v>
      </c>
      <c r="AQ54" s="333">
        <v>-14.2</v>
      </c>
      <c r="AR54" s="334">
        <v>75.900000000000006</v>
      </c>
    </row>
    <row r="55" spans="1:44" ht="12.75" x14ac:dyDescent="0.2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2202775</v>
      </c>
      <c r="AN55" s="322">
        <v>77790</v>
      </c>
      <c r="AO55" s="323">
        <v>-23.6</v>
      </c>
      <c r="AP55" s="324">
        <v>74994</v>
      </c>
      <c r="AQ55" s="325">
        <v>5.2</v>
      </c>
      <c r="AR55" s="326">
        <v>-28.8</v>
      </c>
    </row>
    <row r="56" spans="1:44" ht="12.75" x14ac:dyDescent="0.2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852271</v>
      </c>
      <c r="AN56" s="330">
        <v>30098</v>
      </c>
      <c r="AO56" s="331">
        <v>-26.6</v>
      </c>
      <c r="AP56" s="332">
        <v>36188</v>
      </c>
      <c r="AQ56" s="333">
        <v>-1.5</v>
      </c>
      <c r="AR56" s="334">
        <v>-25.1</v>
      </c>
    </row>
    <row r="57" spans="1:44" ht="12.75" x14ac:dyDescent="0.2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1767221</v>
      </c>
      <c r="AN57" s="322">
        <v>63174</v>
      </c>
      <c r="AO57" s="323">
        <v>-18.8</v>
      </c>
      <c r="AP57" s="324">
        <v>71849</v>
      </c>
      <c r="AQ57" s="325">
        <v>-4.2</v>
      </c>
      <c r="AR57" s="326">
        <v>-14.6</v>
      </c>
    </row>
    <row r="58" spans="1:44" ht="12.75" x14ac:dyDescent="0.2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918425</v>
      </c>
      <c r="AN58" s="330">
        <v>32831</v>
      </c>
      <c r="AO58" s="331">
        <v>9.1</v>
      </c>
      <c r="AP58" s="332">
        <v>36144</v>
      </c>
      <c r="AQ58" s="333">
        <v>-0.1</v>
      </c>
      <c r="AR58" s="334">
        <v>9.1999999999999993</v>
      </c>
    </row>
    <row r="59" spans="1:44" ht="12.75" x14ac:dyDescent="0.2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1362366</v>
      </c>
      <c r="AN59" s="322">
        <v>49283</v>
      </c>
      <c r="AO59" s="323">
        <v>-22</v>
      </c>
      <c r="AP59" s="324">
        <v>82962</v>
      </c>
      <c r="AQ59" s="325">
        <v>15.5</v>
      </c>
      <c r="AR59" s="326">
        <v>-37.5</v>
      </c>
    </row>
    <row r="60" spans="1:44" ht="12.75" x14ac:dyDescent="0.2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690214</v>
      </c>
      <c r="AN60" s="330">
        <v>24968</v>
      </c>
      <c r="AO60" s="331">
        <v>-23.9</v>
      </c>
      <c r="AP60" s="332">
        <v>42835</v>
      </c>
      <c r="AQ60" s="333">
        <v>18.5</v>
      </c>
      <c r="AR60" s="334">
        <v>-42.4</v>
      </c>
    </row>
    <row r="61" spans="1:44" ht="12.75" x14ac:dyDescent="0.2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2089520</v>
      </c>
      <c r="AN61" s="337">
        <v>73627</v>
      </c>
      <c r="AO61" s="338">
        <v>-4.9000000000000004</v>
      </c>
      <c r="AP61" s="339">
        <v>77209</v>
      </c>
      <c r="AQ61" s="340">
        <v>1.5</v>
      </c>
      <c r="AR61" s="326">
        <v>-6.4</v>
      </c>
    </row>
    <row r="62" spans="1:44" ht="12.75" x14ac:dyDescent="0.2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873529</v>
      </c>
      <c r="AN62" s="330">
        <v>30848</v>
      </c>
      <c r="AO62" s="331">
        <v>12.3</v>
      </c>
      <c r="AP62" s="332">
        <v>38938</v>
      </c>
      <c r="AQ62" s="333">
        <v>1</v>
      </c>
      <c r="AR62" s="334">
        <v>11.3</v>
      </c>
    </row>
    <row r="63" spans="1:44" ht="12.75" x14ac:dyDescent="0.2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2.75" x14ac:dyDescent="0.2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2.75" x14ac:dyDescent="0.2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2.75" x14ac:dyDescent="0.2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5">
      <c r="AK67" s="250"/>
      <c r="AL67" s="250"/>
      <c r="AM67" s="250"/>
      <c r="AN67" s="250"/>
      <c r="AO67" s="250"/>
      <c r="AP67" s="250"/>
      <c r="AQ67" s="250"/>
      <c r="AR67" s="250"/>
      <c r="AS67" s="250"/>
      <c r="AT67" s="250"/>
    </row>
    <row r="68" spans="1:46" ht="13.5" hidden="1" customHeight="1" x14ac:dyDescent="0.25">
      <c r="AK68" s="250"/>
      <c r="AL68" s="250"/>
      <c r="AM68" s="250"/>
      <c r="AN68" s="250"/>
      <c r="AO68" s="250"/>
      <c r="AP68" s="250"/>
      <c r="AQ68" s="250"/>
      <c r="AR68" s="250"/>
    </row>
    <row r="69" spans="1:46" ht="13.5" hidden="1" customHeight="1" x14ac:dyDescent="0.25">
      <c r="AK69" s="250"/>
      <c r="AL69" s="250"/>
      <c r="AM69" s="250"/>
      <c r="AN69" s="250"/>
      <c r="AO69" s="250"/>
      <c r="AP69" s="250"/>
      <c r="AQ69" s="250"/>
      <c r="AR69" s="250"/>
    </row>
    <row r="70" spans="1:46" ht="12.75" hidden="1" x14ac:dyDescent="0.25">
      <c r="AK70" s="250"/>
      <c r="AL70" s="250"/>
      <c r="AM70" s="250"/>
      <c r="AN70" s="250"/>
      <c r="AO70" s="250"/>
      <c r="AP70" s="250"/>
      <c r="AQ70" s="250"/>
      <c r="AR70" s="250"/>
    </row>
    <row r="71" spans="1:46" ht="12.75" hidden="1" x14ac:dyDescent="0.25">
      <c r="AK71" s="250"/>
      <c r="AL71" s="250"/>
      <c r="AM71" s="250"/>
      <c r="AN71" s="250"/>
      <c r="AO71" s="250"/>
      <c r="AP71" s="250"/>
      <c r="AQ71" s="250"/>
      <c r="AR71" s="250"/>
    </row>
    <row r="72" spans="1:46" ht="12.75" hidden="1" x14ac:dyDescent="0.25">
      <c r="AK72" s="250"/>
      <c r="AL72" s="250"/>
      <c r="AM72" s="250"/>
      <c r="AN72" s="250"/>
      <c r="AO72" s="250"/>
      <c r="AP72" s="250"/>
      <c r="AQ72" s="250"/>
      <c r="AR72" s="250"/>
    </row>
    <row r="73" spans="1:46" ht="12.75" hidden="1" x14ac:dyDescent="0.25">
      <c r="AK73" s="250"/>
      <c r="AL73" s="250"/>
      <c r="AM73" s="250"/>
      <c r="AN73" s="250"/>
      <c r="AO73" s="250"/>
      <c r="AP73" s="250"/>
      <c r="AQ73" s="250"/>
      <c r="AR73" s="250"/>
    </row>
  </sheetData>
  <sheetProtection algorithmName="SHA-512" hashValue="84PksQNYrZ7+tI4GYjLt+xjmrUQWGGKowJOMxZRWiReGzGWCdKjApwGreQWkvGto0z7Wfi6YcEj4IN/4f2Dn0g==" saltValue="qldMgPh5JyFpJdP28VpG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8" customWidth="1"/>
    <col min="126" max="16384" width="9" style="247" hidden="1"/>
  </cols>
  <sheetData>
    <row r="1" spans="2:125" ht="13.5" customHeight="1" x14ac:dyDescent="0.2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2.75" x14ac:dyDescent="0.25">
      <c r="B2" s="247"/>
      <c r="DG2" s="247"/>
    </row>
    <row r="3" spans="2:125" ht="12.75" x14ac:dyDescent="0.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2.75" x14ac:dyDescent="0.25"/>
    <row r="5" spans="2:125" ht="12.75" x14ac:dyDescent="0.25"/>
    <row r="6" spans="2:125" ht="12.75" x14ac:dyDescent="0.25"/>
    <row r="7" spans="2:125" ht="12.75" x14ac:dyDescent="0.25"/>
    <row r="8" spans="2:125" ht="12.75" x14ac:dyDescent="0.25"/>
    <row r="9" spans="2:125" ht="12.75" x14ac:dyDescent="0.25">
      <c r="DU9" s="247"/>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7"/>
    </row>
    <row r="18" spans="125:125" ht="12.75" x14ac:dyDescent="0.25"/>
    <row r="19" spans="125:125" ht="12.75" x14ac:dyDescent="0.25"/>
    <row r="20" spans="125:125" ht="12.75" x14ac:dyDescent="0.25">
      <c r="DU20" s="247"/>
    </row>
    <row r="21" spans="125:125" ht="12.75" x14ac:dyDescent="0.25">
      <c r="DU21" s="247"/>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7"/>
    </row>
    <row r="29" spans="125:125" ht="12.75" x14ac:dyDescent="0.25"/>
    <row r="30" spans="125:125" ht="12.75" x14ac:dyDescent="0.25"/>
    <row r="31" spans="125:125" ht="12.75" x14ac:dyDescent="0.25"/>
    <row r="32" spans="125:125" ht="12.75" x14ac:dyDescent="0.25"/>
    <row r="33" spans="2:125" ht="12.75" x14ac:dyDescent="0.25">
      <c r="B33" s="247"/>
      <c r="G33" s="247"/>
      <c r="I33" s="247"/>
    </row>
    <row r="34" spans="2:125" ht="12.75" x14ac:dyDescent="0.25">
      <c r="C34" s="247"/>
      <c r="P34" s="247"/>
      <c r="DE34" s="247"/>
      <c r="DH34" s="247"/>
    </row>
    <row r="35" spans="2:125" ht="12.75" x14ac:dyDescent="0.25">
      <c r="D35" s="247"/>
      <c r="E35" s="247"/>
      <c r="DG35" s="247"/>
      <c r="DJ35" s="247"/>
      <c r="DP35" s="247"/>
      <c r="DQ35" s="247"/>
      <c r="DR35" s="247"/>
      <c r="DS35" s="247"/>
      <c r="DT35" s="247"/>
      <c r="DU35" s="247"/>
    </row>
    <row r="36" spans="2:125" ht="12.75" x14ac:dyDescent="0.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2.75" x14ac:dyDescent="0.25">
      <c r="DU37" s="247"/>
    </row>
    <row r="38" spans="2:125" ht="12.75" x14ac:dyDescent="0.25">
      <c r="DT38" s="247"/>
      <c r="DU38" s="247"/>
    </row>
    <row r="39" spans="2:125" ht="12.75" x14ac:dyDescent="0.25"/>
    <row r="40" spans="2:125" ht="12.75" x14ac:dyDescent="0.25">
      <c r="DH40" s="247"/>
    </row>
    <row r="41" spans="2:125" ht="12.75" x14ac:dyDescent="0.25">
      <c r="DE41" s="247"/>
    </row>
    <row r="42" spans="2:125" ht="12.75" x14ac:dyDescent="0.25">
      <c r="DG42" s="247"/>
      <c r="DJ42" s="247"/>
    </row>
    <row r="43" spans="2:125" ht="12.75" x14ac:dyDescent="0.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2.75" x14ac:dyDescent="0.25">
      <c r="DU44" s="247"/>
    </row>
    <row r="45" spans="2:125" ht="12.75" x14ac:dyDescent="0.25"/>
    <row r="46" spans="2:125" ht="12.75" x14ac:dyDescent="0.25"/>
    <row r="47" spans="2:125" ht="12.75" x14ac:dyDescent="0.25"/>
    <row r="48" spans="2:125" ht="12.75" x14ac:dyDescent="0.25">
      <c r="DT48" s="247"/>
      <c r="DU48" s="247"/>
    </row>
    <row r="49" spans="120:125" ht="12.75" x14ac:dyDescent="0.25">
      <c r="DU49" s="247"/>
    </row>
    <row r="50" spans="120:125" ht="12.75" x14ac:dyDescent="0.25">
      <c r="DU50" s="247"/>
    </row>
    <row r="51" spans="120:125" ht="12.75" x14ac:dyDescent="0.25">
      <c r="DP51" s="247"/>
      <c r="DQ51" s="247"/>
      <c r="DR51" s="247"/>
      <c r="DS51" s="247"/>
      <c r="DT51" s="247"/>
      <c r="DU51" s="247"/>
    </row>
    <row r="52" spans="120:125" ht="12.75" x14ac:dyDescent="0.25"/>
    <row r="53" spans="120:125" ht="12.75" x14ac:dyDescent="0.25"/>
    <row r="54" spans="120:125" ht="12.75" x14ac:dyDescent="0.25">
      <c r="DU54" s="247"/>
    </row>
    <row r="55" spans="120:125" ht="12.75" x14ac:dyDescent="0.25"/>
    <row r="56" spans="120:125" ht="12.75" x14ac:dyDescent="0.25"/>
    <row r="57" spans="120:125" ht="12.75" x14ac:dyDescent="0.25"/>
    <row r="58" spans="120:125" ht="12.75" x14ac:dyDescent="0.25">
      <c r="DU58" s="247"/>
    </row>
    <row r="59" spans="120:125" ht="12.75" x14ac:dyDescent="0.25"/>
    <row r="60" spans="120:125" ht="12.75" x14ac:dyDescent="0.25"/>
    <row r="61" spans="120:125" ht="12.75" x14ac:dyDescent="0.25"/>
    <row r="62" spans="120:125" ht="12.75" x14ac:dyDescent="0.25"/>
    <row r="63" spans="120:125" ht="12.75" x14ac:dyDescent="0.25">
      <c r="DU63" s="247"/>
    </row>
    <row r="64" spans="120:125" ht="12.75" x14ac:dyDescent="0.25">
      <c r="DT64" s="247"/>
      <c r="DU64" s="247"/>
    </row>
    <row r="65" spans="123:125" ht="12.75" x14ac:dyDescent="0.25"/>
    <row r="66" spans="123:125" ht="12.75" x14ac:dyDescent="0.25"/>
    <row r="67" spans="123:125" ht="12.75" x14ac:dyDescent="0.25"/>
    <row r="68" spans="123:125" ht="12.75" x14ac:dyDescent="0.25"/>
    <row r="69" spans="123:125" ht="12.75" x14ac:dyDescent="0.25">
      <c r="DS69" s="247"/>
      <c r="DT69" s="247"/>
      <c r="DU69" s="247"/>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7"/>
    </row>
    <row r="83" spans="116:125" ht="12.75" x14ac:dyDescent="0.25">
      <c r="DM83" s="247"/>
      <c r="DN83" s="247"/>
      <c r="DO83" s="247"/>
      <c r="DP83" s="247"/>
      <c r="DQ83" s="247"/>
      <c r="DR83" s="247"/>
      <c r="DS83" s="247"/>
      <c r="DT83" s="247"/>
      <c r="DU83" s="247"/>
    </row>
    <row r="84" spans="116:125" ht="12.75" x14ac:dyDescent="0.25"/>
    <row r="85" spans="116:125" ht="12.75" x14ac:dyDescent="0.25"/>
    <row r="86" spans="116:125" ht="12.75" x14ac:dyDescent="0.25"/>
    <row r="87" spans="116:125" ht="12.75" x14ac:dyDescent="0.25"/>
    <row r="88" spans="116:125" ht="12.75" x14ac:dyDescent="0.25">
      <c r="DU88" s="247"/>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7"/>
      <c r="DT94" s="247"/>
      <c r="DU94" s="247"/>
    </row>
    <row r="95" spans="116:125" ht="13.5" customHeight="1" x14ac:dyDescent="0.25">
      <c r="DU95" s="247"/>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7"/>
    </row>
    <row r="102" spans="124:125" ht="13.5" customHeight="1" x14ac:dyDescent="0.25"/>
    <row r="103" spans="124:125" ht="13.5" customHeight="1" x14ac:dyDescent="0.25"/>
    <row r="104" spans="124:125" ht="13.5" customHeight="1" x14ac:dyDescent="0.25">
      <c r="DT104" s="247"/>
      <c r="DU104" s="247"/>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7" t="s">
        <v>477</v>
      </c>
    </row>
    <row r="121" spans="125:125" ht="13.5" hidden="1" customHeight="1" x14ac:dyDescent="0.25">
      <c r="DU121" s="247"/>
    </row>
  </sheetData>
  <sheetProtection algorithmName="SHA-512" hashValue="CM3aiSMT3Iooz0Cxe8c0lXbgJtbdkQ/uEDDCIV54mOwAk+u4CMy91tgb0U0+aA0lFdcPGtIQnZlZkA/znD6ivQ==" saltValue="1OqkoNJ0owZVlPI7PGmP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8" customWidth="1"/>
    <col min="126" max="142" width="0" style="247" hidden="1" customWidth="1"/>
    <col min="143" max="16384" width="9" style="247" hidden="1"/>
  </cols>
  <sheetData>
    <row r="1" spans="1:125" ht="13.5" customHeight="1" x14ac:dyDescent="0.2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2.75" x14ac:dyDescent="0.25">
      <c r="B2" s="247"/>
      <c r="T2" s="247"/>
    </row>
    <row r="3" spans="1:125" ht="12.75" x14ac:dyDescent="0.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7"/>
      <c r="G33" s="247"/>
      <c r="I33" s="247"/>
    </row>
    <row r="34" spans="2:125" ht="12.75" x14ac:dyDescent="0.25">
      <c r="C34" s="247"/>
      <c r="P34" s="247"/>
      <c r="R34" s="247"/>
      <c r="U34" s="247"/>
    </row>
    <row r="35" spans="2:125" ht="12.75" x14ac:dyDescent="0.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2.75" x14ac:dyDescent="0.25">
      <c r="F36" s="247"/>
      <c r="H36" s="247"/>
      <c r="J36" s="247"/>
      <c r="K36" s="247"/>
      <c r="L36" s="247"/>
      <c r="M36" s="247"/>
      <c r="N36" s="247"/>
      <c r="O36" s="247"/>
      <c r="Q36" s="247"/>
      <c r="S36" s="247"/>
      <c r="V36" s="247"/>
    </row>
    <row r="37" spans="2:125" ht="12.75" x14ac:dyDescent="0.25"/>
    <row r="38" spans="2:125" ht="12.75" x14ac:dyDescent="0.25"/>
    <row r="39" spans="2:125" ht="12.75" x14ac:dyDescent="0.25"/>
    <row r="40" spans="2:125" ht="12.75" x14ac:dyDescent="0.25">
      <c r="U40" s="247"/>
    </row>
    <row r="41" spans="2:125" ht="12.75" x14ac:dyDescent="0.25">
      <c r="R41" s="247"/>
    </row>
    <row r="42" spans="2:125" ht="12.75" x14ac:dyDescent="0.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2.75" x14ac:dyDescent="0.25">
      <c r="Q43" s="247"/>
      <c r="S43" s="247"/>
      <c r="V43" s="247"/>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8" t="s">
        <v>477</v>
      </c>
    </row>
  </sheetData>
  <sheetProtection algorithmName="SHA-512" hashValue="hA0NzOlZaGIrB/UJahZtFPYiKPTly7Y0hKVJ8bKgsZJtUb9M8mgS6ZkG46/LpnbdsztVyCtJjHJOlFMXGV4FRQ==" saltValue="FraMERicnLA5ieeLLzG1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19921875" style="1" customWidth="1"/>
    <col min="2" max="16" width="14.531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527</v>
      </c>
      <c r="G46" s="8" t="s">
        <v>528</v>
      </c>
      <c r="H46" s="8" t="s">
        <v>529</v>
      </c>
      <c r="I46" s="8" t="s">
        <v>530</v>
      </c>
      <c r="J46" s="9" t="s">
        <v>531</v>
      </c>
    </row>
    <row r="47" spans="2:10" ht="57.75" customHeight="1" x14ac:dyDescent="0.25">
      <c r="B47" s="10"/>
      <c r="C47" s="1138" t="s">
        <v>3</v>
      </c>
      <c r="D47" s="1138"/>
      <c r="E47" s="1139"/>
      <c r="F47" s="11">
        <v>19.059999999999999</v>
      </c>
      <c r="G47" s="12">
        <v>21.1</v>
      </c>
      <c r="H47" s="12">
        <v>23.74</v>
      </c>
      <c r="I47" s="12">
        <v>24.93</v>
      </c>
      <c r="J47" s="13">
        <v>25.5</v>
      </c>
    </row>
    <row r="48" spans="2:10" ht="57.75" customHeight="1" x14ac:dyDescent="0.25">
      <c r="B48" s="14"/>
      <c r="C48" s="1140" t="s">
        <v>4</v>
      </c>
      <c r="D48" s="1140"/>
      <c r="E48" s="1141"/>
      <c r="F48" s="15">
        <v>6.17</v>
      </c>
      <c r="G48" s="16">
        <v>7.88</v>
      </c>
      <c r="H48" s="16">
        <v>6.5</v>
      </c>
      <c r="I48" s="16">
        <v>6.05</v>
      </c>
      <c r="J48" s="17">
        <v>6.54</v>
      </c>
    </row>
    <row r="49" spans="2:10" ht="57.75" customHeight="1" thickBot="1" x14ac:dyDescent="0.3">
      <c r="B49" s="18"/>
      <c r="C49" s="1142" t="s">
        <v>5</v>
      </c>
      <c r="D49" s="1142"/>
      <c r="E49" s="1143"/>
      <c r="F49" s="19">
        <v>1.32</v>
      </c>
      <c r="G49" s="20">
        <v>4.38</v>
      </c>
      <c r="H49" s="20">
        <v>0.62</v>
      </c>
      <c r="I49" s="20" t="s">
        <v>532</v>
      </c>
      <c r="J49" s="21">
        <v>1.62</v>
      </c>
    </row>
    <row r="50" spans="2:10" ht="12.75" x14ac:dyDescent="0.25"/>
  </sheetData>
  <sheetProtection algorithmName="SHA-512" hashValue="nqFyAftZmYv6ba/yfHC8MSR39efkUhxK/Dg7XJro/k5N6qSdl5nASPTgGSJyl0q+Xst570TVTpP1Ra9T1prACA==" saltValue="UZdbSzLOdX0qeHLMrkpk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石橋 克浩</cp:lastModifiedBy>
  <cp:lastPrinted>2026-03-03T09:10:28Z</cp:lastPrinted>
  <dcterms:created xsi:type="dcterms:W3CDTF">2026-02-23T06:21:42Z</dcterms:created>
  <dcterms:modified xsi:type="dcterms:W3CDTF">2026-03-24T04:44:04Z</dcterms:modified>
  <cp:category/>
</cp:coreProperties>
</file>