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svrfs2.obama.local\Public\R02\35財政課\50◆財政\★調査関係\県庁\財政状況資料集\R1決算\②県回答（0309期限）\"/>
    </mc:Choice>
  </mc:AlternateContent>
  <bookViews>
    <workbookView xWindow="0" yWindow="0" windowWidth="19200" windowHeight="114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<sst xmlns="http://schemas.openxmlformats.org/spreadsheetml/2006/main" count="1099" uniqueCount="617">
  <si>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</si>
  <si>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</si>
  <si>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</si>
  <si>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</si>
  <si>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</si>
  <si>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</si>
  <si>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</si>
  <si>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</si>
  <si>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</si>
  <si>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</si>
  <si>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</si>
  <si>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</si>
  <si>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</si>
  <si>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</si>
  <si>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</si>
  <si>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</si>
  <si>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</si>
  <si>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</si>
  <si>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</si>
  <si>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</si>
  <si>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</si>
  <si>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</si>
  <si>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</si>
  <si>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</si>
  <si>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</si>
  <si>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</si>
  <si>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</si>
  <si>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</si>
  <si>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</si>
  <si>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</si>
  <si>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</si>
  <si>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</si>
  <si>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</si>
  <si>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</si>
  <si>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</si>
  <si>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</si>
  <si>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</si>
  <si>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</si>
  <si>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</si>
  <si>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</si>
  <si>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</si>
  <si>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</si>
  <si>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</si>
  <si>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</si>
  <si>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</si>
  <si>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</si>
  <si>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</si>
  <si>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</si>
  <si>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</si>
  <si>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</si>
  <si>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</si>
  <si>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</si>
  <si>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</si>
  <si>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</si>
  <si>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</si>
  <si>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</si>
  <si>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</si>
  <si>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</si>
  <si>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</si>
  <si>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</si>
  <si>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</si>
  <si>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</si>
  <si>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</si>
  <si>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</si>
  <si>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</si>
  <si>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</si>
  <si>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</si>
  <si>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</si>
  <si>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</si>
  <si>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</si>
  <si>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</si>
  <si>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</si>
  <si>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</si>
  <si>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</si>
  <si>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</si>
  <si>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</si>
  <si>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</si>
  <si>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</si>
  <si>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</si>
  <si>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</si>
  <si>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</si>
  <si>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</si>
  <si>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</si>
  <si>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</si>
  <si>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</si>
  <si>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</si>
  <si>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</si>
  <si>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</si>
  <si>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</si>
  <si>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</si>
  <si>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</si>
  <si>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</si>
  <si>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</si>
  <si>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</si>
  <si>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</si>
  <si>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</si>
  <si>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</si>
  <si>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</si>
  <si>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</si>
  <si>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</si>
  <si>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</si>
  <si>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</si>
  <si>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</si>
  <si>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</si>
  <si>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</si>
  <si>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</si>
  <si>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</si>
  <si>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</si>
  <si>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</si>
  <si>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</si>
  <si>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</si>
  <si>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</si>
  <si>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</si>
  <si>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</si>
  <si>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</si>
  <si>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</si>
  <si>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</si>
  <si>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</si>
  <si>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</si>
  <si>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</si>
  <si>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</si>
  <si>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</si>
  <si>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</si>
  <si>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</si>
  <si>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</si>
  <si>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</si>
  <si>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</si>
  <si>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</si>
  <si>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</si>
  <si>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</si>
  <si>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</si>
  <si>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</si>
  <si>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</si>
  <si>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</si>
  <si>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</si>
  <si>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</si>
  <si>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</si>
  <si>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</si>
  <si>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</si>
  <si>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</si>
  <si>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</si>
  <si>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</si>
  <si>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</si>
  <si>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</si>
  <si>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</si>
  <si>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</si>
  <si>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</si>
  <si>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</si>
  <si>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</si>
  <si>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</si>
  <si>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</si>
  <si>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</si>
  <si>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</si>
  <si>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</si>
  <si>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</si>
  <si>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</si>
  <si>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</si>
  <si>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</si>
  <si>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</si>
  <si>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</si>
  <si>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</si>
  <si>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</si>
  <si>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</si>
  <si>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</si>
  <si>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</si>
  <si>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</si>
  <si>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</si>
  <si>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</si>
  <si>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</si>
  <si>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</si>
  <si>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</si>
  <si>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</si>
  <si>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</si>
  <si>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</si>
  <si>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</si>
  <si>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</si>
  <si>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</si>
  <si>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</si>
  <si>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</si>
  <si>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</si>
  <si>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</si>
  <si>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</si>
  <si>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</si>
  <si>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</si>
  <si>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</si>
  <si>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</si>
  <si>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</si>
  <si>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</si>
  <si>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</si>
  <si>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</si>
  <si>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</si>
  <si>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</si>
  <si>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</si>
  <si>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</si>
  <si>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</si>
  <si>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</si>
  <si>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</si>
  <si>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</si>
  <si>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</si>
  <si>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</si>
  <si>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</si>
  <si>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</si>
  <si>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</si>
  <si>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</si>
  <si>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</si>
  <si>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</si>
  <si>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</si>
  <si>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</si>
  <si>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</si>
  <si>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</si>
  <si>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福井県小浜市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</si>
  <si>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</si>
  <si>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</si>
  <si>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</si>
  <si>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</si>
  <si>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</si>
  <si>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</si>
  <si>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</si>
  <si>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</si>
  <si>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</si>
  <si>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</si>
  <si>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</si>
  <si>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</si>
  <si>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</si>
  <si>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</si>
  <si>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</si>
  <si>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</si>
  <si>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</si>
  <si>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</si>
  <si>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</si>
  <si>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</si>
  <si>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</si>
  <si>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</si>
  <si>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</si>
  <si>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</si>
  <si>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</si>
  <si>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</si>
  <si>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</si>
  <si>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</si>
  <si>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</si>
  <si>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</si>
  <si>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</si>
  <si>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</si>
  <si>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</si>
  <si>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</si>
  <si>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</si>
  <si>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</si>
  <si>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</si>
  <si>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</si>
  <si>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</si>
  <si>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</si>
  <si>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</si>
  <si>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</si>
  <si>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</si>
  <si>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</si>
  <si>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</si>
  <si>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</si>
  <si>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</si>
  <si>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</si>
  <si>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</si>
  <si>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</si>
  <si>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</si>
  <si>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</si>
  <si>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</si>
  <si>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</si>
  <si>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</si>
  <si>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</si>
  <si>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</si>
  <si>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</si>
  <si>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</si>
  <si>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</si>
  <si>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</si>
  <si>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</si>
  <si>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</si>
  <si>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</si>
  <si>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</si>
  <si>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</si>
  <si>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</si>
  <si>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</si>
  <si>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</si>
  <si>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</si>
  <si>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</si>
  <si>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</si>
  <si>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</si>
  <si>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</si>
  <si>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</si>
  <si>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</si>
  <si>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</si>
  <si>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</si>
  <si>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</si>
  <si>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</si>
  <si>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</si>
  <si>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</si>
  <si>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</si>
  <si>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</si>
  <si>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</si>
  <si>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</si>
  <si>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</si>
  <si>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</si>
  <si>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</si>
  <si>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</si>
  <si>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</si>
  <si>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</si>
  <si>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</si>
  <si>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</si>
  <si>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</si>
  <si>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</si>
  <si>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</si>
  <si>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</si>
  <si>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</si>
  <si>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</si>
  <si>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</si>
  <si>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</si>
  <si>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</si>
  <si>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</si>
  <si>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</si>
  <si>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</si>
  <si>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</si>
  <si>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</si>
  <si>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</si>
  <si>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</si>
  <si>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</si>
  <si>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</si>
  <si>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</si>
  <si>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</si>
  <si>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</si>
  <si>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</si>
  <si>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</si>
  <si>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</si>
  <si>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</si>
  <si>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</si>
  <si>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</si>
  <si>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</si>
  <si>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</si>
  <si>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</si>
  <si>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</si>
  <si>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</si>
  <si>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</si>
  <si>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</si>
  <si>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</si>
  <si>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</si>
  <si>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</si>
  <si>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</si>
  <si>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</si>
  <si>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</si>
  <si>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</si>
  <si>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</si>
  <si>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</si>
  <si>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</si>
  <si>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</si>
  <si>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</si>
  <si>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</si>
  <si>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</si>
  <si>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</si>
  <si>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</si>
  <si>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</si>
  <si>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</si>
  <si>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</si>
  <si>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</si>
  <si>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</si>
  <si>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</si>
  <si>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</si>
  <si>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</si>
  <si>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</si>
  <si>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福井県小浜市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</si>
  <si>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</si>
  <si>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</si>
  <si>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</si>
  <si>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</si>
  <si>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</si>
  <si>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</si>
  <si>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</si>
  <si>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</si>
  <si>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</si>
  <si>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</si>
  <si>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</si>
  <si>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</si>
  <si>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</si>
  <si>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</si>
  <si>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</si>
  <si>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</si>
  <si>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</si>
  <si>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</si>
  <si>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</si>
  <si>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</si>
  <si>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</si>
  <si>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</si>
  <si>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</si>
  <si>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</si>
  <si>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</si>
  <si>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</si>
  <si>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</si>
  <si>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</si>
  <si>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</si>
  <si>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</si>
  <si>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</si>
  <si>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</si>
  <si>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</si>
  <si>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</si>
  <si>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</si>
  <si>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</si>
  <si>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</si>
  <si>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</si>
  <si>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</si>
  <si>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</si>
  <si>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</si>
  <si>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</si>
  <si>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</si>
  <si>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</si>
  <si>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</si>
  <si>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</si>
  <si>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</si>
  <si>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</si>
  <si>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</si>
  <si>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</si>
  <si>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</si>
  <si>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</si>
  <si>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</si>
  <si>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</si>
  <si>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</si>
  <si>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</si>
  <si>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</si>
  <si>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</si>
  <si>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</si>
  <si>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</si>
  <si>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</si>
  <si>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</si>
  <si>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</si>
  <si>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</si>
  <si>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</si>
  <si>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</si>
  <si>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</si>
  <si>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</si>
  <si>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</si>
  <si>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</si>
  <si>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</si>
  <si>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</si>
  <si>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</si>
  <si>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</si>
  <si>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</si>
  <si>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</si>
  <si>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</si>
  <si>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</si>
  <si>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</si>
  <si>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</si>
  <si>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</si>
  <si>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</si>
  <si>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</si>
  <si>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</si>
  <si>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</si>
  <si>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</si>
  <si>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</si>
  <si>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</si>
  <si>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</si>
  <si>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</si>
  <si>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</si>
  <si>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</si>
  <si>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</si>
  <si>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</si>
  <si>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</si>
  <si>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</si>
  <si>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</si>
  <si>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</si>
  <si>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</si>
  <si>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</si>
  <si>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</si>
  <si>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</si>
  <si>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</si>
  <si>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</si>
  <si>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</si>
  <si>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</si>
  <si>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</si>
  <si>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</si>
  <si>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</si>
  <si>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</si>
  <si>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</si>
  <si>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</si>
  <si>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</si>
  <si>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</si>
  <si>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</si>
  <si>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</si>
  <si>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</si>
  <si>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</si>
  <si>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</si>
  <si>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</si>
  <si>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</si>
  <si>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</si>
  <si>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</si>
  <si>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</si>
  <si>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</si>
  <si>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</si>
  <si>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</si>
  <si>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</si>
  <si>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</si>
  <si>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</si>
  <si>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</si>
  <si>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</si>
  <si>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</si>
  <si>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</si>
  <si>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</si>
  <si>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</si>
  <si>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</si>
  <si>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</si>
  <si>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</si>
  <si>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</si>
  <si>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</si>
  <si>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</si>
  <si>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</si>
  <si>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</si>
  <si>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</si>
  <si>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</si>
  <si>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</si>
  <si>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</si>
  <si>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</si>
  <si>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</si>
  <si>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</si>
  <si>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</si>
  <si>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</si>
  <si>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</si>
  <si>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</si>
  <si>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</si>
  <si>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</si>
  <si>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</si>
  <si>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</si>
  <si>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</si>
  <si>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</si>
  <si>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</si>
  <si>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</si>
  <si>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</si>
  <si>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</si>
  <si>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</si>
  <si>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</si>
  <si>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</si>
  <si>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</si>
  <si>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</si>
  <si>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</si>
  <si>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</si>
  <si>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</si>
  <si>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</si>
  <si>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</si>
  <si>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</si>
  <si>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</si>
  <si>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</si>
  <si>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</si>
  <si>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</si>
  <si>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</si>
  <si>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</si>
  <si>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</si>
  <si>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</si>
  <si>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0.68</t>
  </si>
  <si>
    <t>水道事業会計</t>
  </si>
  <si>
    <t>一般会計</t>
  </si>
  <si>
    <t>下水道事業特別会計</t>
  </si>
  <si>
    <t>介護保険事業特別会計</t>
  </si>
  <si>
    <t>国民健康保険事業特別会計</t>
  </si>
  <si>
    <t>簡易水道事業特別会計</t>
  </si>
  <si>
    <t>農業集落排水事業特別会計</t>
  </si>
  <si>
    <t>漁業集落環境整備事業特別会計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</si>
  <si>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</si>
  <si>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</si>
  <si>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</si>
  <si>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</si>
  <si>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</si>
  <si>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</si>
  <si>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</si>
  <si>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</si>
  <si>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</si>
  <si>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</si>
  <si>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</si>
  <si>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</si>
  <si>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</si>
  <si>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</si>
  <si>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</si>
  <si>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公立小浜病院組合</t>
    <rPh sb="0" eb="2">
      <t>コウリツ</t>
    </rPh>
    <rPh sb="2" eb="4">
      <t>オバマ</t>
    </rPh>
    <rPh sb="4" eb="6">
      <t>ビョウイン</t>
    </rPh>
    <rPh sb="6" eb="8">
      <t>クミアイ</t>
    </rPh>
    <phoneticPr fontId="2"/>
  </si>
  <si>
    <t>若狭消防組合</t>
    <rPh sb="0" eb="2">
      <t>ワカサ</t>
    </rPh>
    <rPh sb="2" eb="4">
      <t>ショウボウ</t>
    </rPh>
    <rPh sb="4" eb="6">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</si>
  <si>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</si>
  <si>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</si>
  <si>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</si>
  <si>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福井県市町総合事務組合（特別会計）</t>
    <rPh sb="0" eb="3">
      <t>フクイケン</t>
    </rPh>
    <rPh sb="3" eb="4">
      <t>シ</t>
    </rPh>
    <rPh sb="4" eb="5">
      <t>マチ</t>
    </rPh>
    <rPh sb="5" eb="7">
      <t>ソウゴウ</t>
    </rPh>
    <rPh sb="7" eb="9">
      <t>ジム</t>
    </rPh>
    <rPh sb="9" eb="11">
      <t>クミアイ</t>
    </rPh>
    <rPh sb="12" eb="14">
      <t>トクベツ</t>
    </rPh>
    <rPh sb="14" eb="16">
      <t>カイケイ</t>
    </rPh>
    <phoneticPr fontId="2"/>
  </si>
  <si>
    <t>福井県自治会館組合</t>
    <rPh sb="0" eb="3">
      <t>フクイケン</t>
    </rPh>
    <rPh sb="3" eb="5">
      <t>ジチ</t>
    </rPh>
    <rPh sb="5" eb="7">
      <t>カイカン</t>
    </rPh>
    <rPh sb="7" eb="9">
      <t>クミアイ</t>
    </rPh>
    <phoneticPr fontId="2"/>
  </si>
  <si>
    <t>嶺南広域行政組合</t>
    <rPh sb="0" eb="2">
      <t>レイナン</t>
    </rPh>
    <rPh sb="2" eb="4">
      <t>コウイキ</t>
    </rPh>
    <rPh sb="4" eb="6">
      <t>ギョウセイ</t>
    </rPh>
    <rPh sb="6" eb="8">
      <t>クミアイ</t>
    </rPh>
    <phoneticPr fontId="2"/>
  </si>
  <si>
    <t>若狭広域行政事務組合</t>
    <rPh sb="0" eb="2">
      <t>ワカサ</t>
    </rPh>
    <rPh sb="2" eb="4">
      <t>コウイキ</t>
    </rPh>
    <rPh sb="4" eb="6">
      <t>ギョウセイ</t>
    </rPh>
    <rPh sb="6" eb="8">
      <t>ジム</t>
    </rPh>
    <rPh sb="8" eb="10">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</si>
  <si>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</si>
  <si>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</si>
  <si>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</si>
  <si>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</si>
  <si>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</si>
  <si>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</si>
  <si>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</si>
  <si>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</si>
  <si>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</si>
  <si>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</si>
  <si>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</si>
  <si>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</si>
  <si>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ケーブルテレビ若狭小浜</t>
    <rPh sb="7" eb="9">
      <t>ワカサ</t>
    </rPh>
    <rPh sb="9" eb="11">
      <t>オバマ</t>
    </rPh>
    <phoneticPr fontId="2"/>
  </si>
  <si>
    <t>小浜市総合卸売市場</t>
    <rPh sb="0" eb="3">
      <t>オバマシ</t>
    </rPh>
    <rPh sb="3" eb="5">
      <t>ソウゴウ</t>
    </rPh>
    <rPh sb="5" eb="7">
      <t>オロシウリ</t>
    </rPh>
    <rPh sb="7" eb="9">
      <t>イチバ</t>
    </rPh>
    <phoneticPr fontId="2"/>
  </si>
  <si>
    <t>まちづくり小浜</t>
    <rPh sb="5" eb="7">
      <t>オバマ</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</si>
  <si>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</si>
  <si>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</si>
  <si>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</si>
  <si>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</si>
  <si>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</si>
  <si>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</si>
  <si>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</si>
  <si>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</si>
  <si>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</si>
  <si>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環境衛生施設整備基金</t>
    <rPh sb="0" eb="2">
      <t>カンキョウ</t>
    </rPh>
    <rPh sb="2" eb="4">
      <t>エイセイ</t>
    </rPh>
    <rPh sb="4" eb="6">
      <t>シセツ</t>
    </rPh>
    <rPh sb="6" eb="8">
      <t>セイビ</t>
    </rPh>
    <rPh sb="8" eb="10">
      <t>キキン</t>
    </rPh>
    <phoneticPr fontId="2"/>
  </si>
  <si>
    <t>活性化基金</t>
    <rPh sb="0" eb="3">
      <t>カッセイカ</t>
    </rPh>
    <rPh sb="3" eb="5">
      <t>キキン</t>
    </rPh>
    <phoneticPr fontId="2"/>
  </si>
  <si>
    <t>駐車場整備基金</t>
    <rPh sb="0" eb="3">
      <t>チュウシャジョウ</t>
    </rPh>
    <rPh sb="3" eb="5">
      <t>セイビ</t>
    </rPh>
    <rPh sb="5" eb="7">
      <t>キキン</t>
    </rPh>
    <phoneticPr fontId="2"/>
  </si>
  <si>
    <t>災害対策基金</t>
    <rPh sb="0" eb="2">
      <t>サイガイ</t>
    </rPh>
    <rPh sb="2" eb="4">
      <t>タイサク</t>
    </rPh>
    <rPh sb="4" eb="6">
      <t>キキン</t>
    </rPh>
    <phoneticPr fontId="2"/>
  </si>
  <si>
    <t>スポーツ振興基金</t>
    <rPh sb="4" eb="6">
      <t>シンコウ</t>
    </rPh>
    <rPh sb="6" eb="8">
      <t>キキン</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</si>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</sst>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8927-44FA-B10F-99F356E12A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70290</c:v>
                </c:pt>
                <c:pt idx="1">
                  <c:v>124542</c:v>
                </c:pt>
                <c:pt idx="2">
                  <c:v>123557</c:v>
                </c:pt>
                <c:pt idx="3">
                  <c:v>77902</c:v>
                </c:pt>
                <c:pt idx="4">
                  <c:v>71754</c:v>
                </c:pt>
              </c:numCache>
            </c:numRef>
          </c:val>
          <c:smooth val="0"/>
          <c:extLst>
            <c:ext xmlns:c16="http://schemas.microsoft.com/office/drawing/2014/chart" uri="{C3380CC4-5D6E-409C-BE32-E72D297353CC}">
              <c16:uniqueId val="{00000001-8927-44FA-B10F-99F356E12A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4.2300000000000004</c:v>
                </c:pt>
                <c:pt idx="1">
                  <c:v>5</c:v>
                </c:pt>
                <c:pt idx="2">
                  <c:v>5.79</c:v>
                </c:pt>
                <c:pt idx="3">
                  <c:v>5.56</c:v>
                </c:pt>
                <c:pt idx="4">
                  <c:v>5.65</c:v>
                </c:pt>
              </c:numCache>
            </c:numRef>
          </c:val>
          <c:extLst>
            <c:ext xmlns:c16="http://schemas.microsoft.com/office/drawing/2014/chart" uri="{C3380CC4-5D6E-409C-BE32-E72D297353CC}">
              <c16:uniqueId val="{00000000-82DF-4CB5-A73D-64CD4DF77B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19.670000000000002</c:v>
                </c:pt>
                <c:pt idx="1">
                  <c:v>19.39</c:v>
                </c:pt>
                <c:pt idx="2">
                  <c:v>16.52</c:v>
                </c:pt>
                <c:pt idx="3">
                  <c:v>17.39</c:v>
                </c:pt>
                <c:pt idx="4">
                  <c:v>19.57</c:v>
                </c:pt>
              </c:numCache>
            </c:numRef>
          </c:val>
          <c:extLst>
            <c:ext xmlns:c16="http://schemas.microsoft.com/office/drawing/2014/chart" uri="{C3380CC4-5D6E-409C-BE32-E72D297353CC}">
              <c16:uniqueId val="{00000001-82DF-4CB5-A73D-64CD4DF77B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2.58</c:v>
                </c:pt>
                <c:pt idx="1">
                  <c:v>0.51</c:v>
                </c:pt>
                <c:pt idx="2">
                  <c:v>-0.68</c:v>
                </c:pt>
                <c:pt idx="3">
                  <c:v>2.19</c:v>
                </c:pt>
                <c:pt idx="4">
                  <c:v>2.69</c:v>
                </c:pt>
              </c:numCache>
            </c:numRef>
          </c:val>
          <c:smooth val="0"/>
          <c:extLst>
            <c:ext xmlns:c16="http://schemas.microsoft.com/office/drawing/2014/chart" uri="{C3380CC4-5D6E-409C-BE32-E72D297353CC}">
              <c16:uniqueId val="{00000002-82DF-4CB5-A73D-64CD4DF77B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0.1</c:v>
                </c:pt>
                <c:pt idx="6">
                  <c:v>#N/A</c:v>
                </c:pt>
                <c:pt idx="7">
                  <c:v>0</c:v>
                </c:pt>
                <c:pt idx="8">
                  <c:v>#N/A</c:v>
                </c:pt>
                <c:pt idx="9">
                  <c:v>0</c:v>
                </c:pt>
              </c:numCache>
            </c:numRef>
          </c:val>
          <c:extLst>
            <c:ext xmlns:c16="http://schemas.microsoft.com/office/drawing/2014/chart" uri="{C3380CC4-5D6E-409C-BE32-E72D297353CC}">
              <c16:uniqueId val="{00000000-1694-4C70-9855-DF0F403E8D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94-4C70-9855-DF0F403E8D3A}"/>
            </c:ext>
          </c:extLst>
        </c:ser>
        <c:ser>
          <c:idx val="2"/>
          <c:order val="2"/>
          <c:tx>
            <c:strRef>
              <c:f>データシート!$A$29</c:f>
              <c:strCache>
                <c:ptCount val="1"/>
                <c:pt idx="0">
                  <c:v>漁業集落環境整備事業特別会計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extLst>
            <c:ext xmlns:c16="http://schemas.microsoft.com/office/drawing/2014/chart" uri="{C3380CC4-5D6E-409C-BE32-E72D297353CC}">
              <c16:uniqueId val="{00000002-1694-4C70-9855-DF0F403E8D3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0.1</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3-1694-4C70-9855-DF0F403E8D3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0.03</c:v>
                </c:pt>
                <c:pt idx="4">
                  <c:v>#N/A</c:v>
                </c:pt>
                <c:pt idx="5">
                  <c:v>0.05</c:v>
                </c:pt>
                <c:pt idx="6">
                  <c:v>#N/A</c:v>
                </c:pt>
                <c:pt idx="7">
                  <c:v>7.0000000000000007E-2</c:v>
                </c:pt>
                <c:pt idx="8">
                  <c:v>#N/A</c:v>
                </c:pt>
                <c:pt idx="9">
                  <c:v>0.36</c:v>
                </c:pt>
              </c:numCache>
            </c:numRef>
          </c:val>
          <c:extLst>
            <c:ext xmlns:c16="http://schemas.microsoft.com/office/drawing/2014/chart" uri="{C3380CC4-5D6E-409C-BE32-E72D297353CC}">
              <c16:uniqueId val="{00000004-1694-4C70-9855-DF0F403E8D3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0.27</c:v>
                </c:pt>
                <c:pt idx="2">
                  <c:v>#N/A</c:v>
                </c:pt>
                <c:pt idx="3">
                  <c:v>0.03</c:v>
                </c:pt>
                <c:pt idx="4">
                  <c:v>#N/A</c:v>
                </c:pt>
                <c:pt idx="5">
                  <c:v>1.48</c:v>
                </c:pt>
                <c:pt idx="6">
                  <c:v>#N/A</c:v>
                </c:pt>
                <c:pt idx="7">
                  <c:v>0.44</c:v>
                </c:pt>
                <c:pt idx="8">
                  <c:v>#N/A</c:v>
                </c:pt>
                <c:pt idx="9">
                  <c:v>0.38</c:v>
                </c:pt>
              </c:numCache>
            </c:numRef>
          </c:val>
          <c:extLst>
            <c:ext xmlns:c16="http://schemas.microsoft.com/office/drawing/2014/chart" uri="{C3380CC4-5D6E-409C-BE32-E72D297353CC}">
              <c16:uniqueId val="{00000005-1694-4C70-9855-DF0F403E8D3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0.55000000000000004</c:v>
                </c:pt>
                <c:pt idx="2">
                  <c:v>#N/A</c:v>
                </c:pt>
                <c:pt idx="3">
                  <c:v>0.35</c:v>
                </c:pt>
                <c:pt idx="4">
                  <c:v>#N/A</c:v>
                </c:pt>
                <c:pt idx="5">
                  <c:v>0.66</c:v>
                </c:pt>
                <c:pt idx="6">
                  <c:v>#N/A</c:v>
                </c:pt>
                <c:pt idx="7">
                  <c:v>0.67</c:v>
                </c:pt>
                <c:pt idx="8">
                  <c:v>#N/A</c:v>
                </c:pt>
                <c:pt idx="9">
                  <c:v>0.64</c:v>
                </c:pt>
              </c:numCache>
            </c:numRef>
          </c:val>
          <c:extLst>
            <c:ext xmlns:c16="http://schemas.microsoft.com/office/drawing/2014/chart" uri="{C3380CC4-5D6E-409C-BE32-E72D297353CC}">
              <c16:uniqueId val="{00000006-1694-4C70-9855-DF0F403E8D3A}"/>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0.63</c:v>
                </c:pt>
                <c:pt idx="2">
                  <c:v>#N/A</c:v>
                </c:pt>
                <c:pt idx="3">
                  <c:v>0.67</c:v>
                </c:pt>
                <c:pt idx="4">
                  <c:v>#N/A</c:v>
                </c:pt>
                <c:pt idx="5">
                  <c:v>0.59</c:v>
                </c:pt>
                <c:pt idx="6">
                  <c:v>#N/A</c:v>
                </c:pt>
                <c:pt idx="7">
                  <c:v>0.56000000000000005</c:v>
                </c:pt>
                <c:pt idx="8">
                  <c:v>#N/A</c:v>
                </c:pt>
                <c:pt idx="9">
                  <c:v>0.91</c:v>
                </c:pt>
              </c:numCache>
            </c:numRef>
          </c:val>
          <c:extLst>
            <c:ext xmlns:c16="http://schemas.microsoft.com/office/drawing/2014/chart" uri="{C3380CC4-5D6E-409C-BE32-E72D297353CC}">
              <c16:uniqueId val="{00000007-1694-4C70-9855-DF0F403E8D3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4.22</c:v>
                </c:pt>
                <c:pt idx="2">
                  <c:v>#N/A</c:v>
                </c:pt>
                <c:pt idx="3">
                  <c:v>5</c:v>
                </c:pt>
                <c:pt idx="4">
                  <c:v>#N/A</c:v>
                </c:pt>
                <c:pt idx="5">
                  <c:v>5.78</c:v>
                </c:pt>
                <c:pt idx="6">
                  <c:v>#N/A</c:v>
                </c:pt>
                <c:pt idx="7">
                  <c:v>5.56</c:v>
                </c:pt>
                <c:pt idx="8">
                  <c:v>#N/A</c:v>
                </c:pt>
                <c:pt idx="9">
                  <c:v>5.65</c:v>
                </c:pt>
              </c:numCache>
            </c:numRef>
          </c:val>
          <c:extLst>
            <c:ext xmlns:c16="http://schemas.microsoft.com/office/drawing/2014/chart" uri="{C3380CC4-5D6E-409C-BE32-E72D297353CC}">
              <c16:uniqueId val="{00000008-1694-4C70-9855-DF0F403E8D3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5.47</c:v>
                </c:pt>
                <c:pt idx="2">
                  <c:v>#N/A</c:v>
                </c:pt>
                <c:pt idx="3">
                  <c:v>6.19</c:v>
                </c:pt>
                <c:pt idx="4">
                  <c:v>#N/A</c:v>
                </c:pt>
                <c:pt idx="5">
                  <c:v>6.73</c:v>
                </c:pt>
                <c:pt idx="6">
                  <c:v>#N/A</c:v>
                </c:pt>
                <c:pt idx="7">
                  <c:v>6.86</c:v>
                </c:pt>
                <c:pt idx="8">
                  <c:v>#N/A</c:v>
                </c:pt>
                <c:pt idx="9">
                  <c:v>7.57</c:v>
                </c:pt>
              </c:numCache>
            </c:numRef>
          </c:val>
          <c:extLst>
            <c:ext xmlns:c16="http://schemas.microsoft.com/office/drawing/2014/chart" uri="{C3380CC4-5D6E-409C-BE32-E72D297353CC}">
              <c16:uniqueId val="{00000009-1694-4C70-9855-DF0F403E8D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2074</c:v>
                </c:pt>
                <c:pt idx="5">
                  <c:v>2080</c:v>
                </c:pt>
                <c:pt idx="8">
                  <c:v>2094</c:v>
                </c:pt>
                <c:pt idx="11">
                  <c:v>2075</c:v>
                </c:pt>
                <c:pt idx="14">
                  <c:v>2036</c:v>
                </c:pt>
              </c:numCache>
            </c:numRef>
          </c:val>
          <c:extLst>
            <c:ext xmlns:c16="http://schemas.microsoft.com/office/drawing/2014/chart" uri="{C3380CC4-5D6E-409C-BE32-E72D297353CC}">
              <c16:uniqueId val="{00000000-62C9-42EE-A58B-34E5CCF3D1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C9-42EE-A58B-34E5CCF3D1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2C9-42EE-A58B-34E5CCF3D1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415</c:v>
                </c:pt>
                <c:pt idx="3">
                  <c:v>428</c:v>
                </c:pt>
                <c:pt idx="6">
                  <c:v>415</c:v>
                </c:pt>
                <c:pt idx="9">
                  <c:v>427</c:v>
                </c:pt>
                <c:pt idx="12">
                  <c:v>447</c:v>
                </c:pt>
              </c:numCache>
            </c:numRef>
          </c:val>
          <c:extLst>
            <c:ext xmlns:c16="http://schemas.microsoft.com/office/drawing/2014/chart" uri="{C3380CC4-5D6E-409C-BE32-E72D297353CC}">
              <c16:uniqueId val="{00000003-62C9-42EE-A58B-34E5CCF3D1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774</c:v>
                </c:pt>
                <c:pt idx="3">
                  <c:v>805</c:v>
                </c:pt>
                <c:pt idx="6">
                  <c:v>833</c:v>
                </c:pt>
                <c:pt idx="9">
                  <c:v>857</c:v>
                </c:pt>
                <c:pt idx="12">
                  <c:v>862</c:v>
                </c:pt>
              </c:numCache>
            </c:numRef>
          </c:val>
          <c:extLst>
            <c:ext xmlns:c16="http://schemas.microsoft.com/office/drawing/2014/chart" uri="{C3380CC4-5D6E-409C-BE32-E72D297353CC}">
              <c16:uniqueId val="{00000004-62C9-42EE-A58B-34E5CCF3D1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C9-42EE-A58B-34E5CCF3D1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C9-42EE-A58B-34E5CCF3D1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1616</c:v>
                </c:pt>
                <c:pt idx="3">
                  <c:v>1602</c:v>
                </c:pt>
                <c:pt idx="6">
                  <c:v>1610</c:v>
                </c:pt>
                <c:pt idx="9">
                  <c:v>1624</c:v>
                </c:pt>
                <c:pt idx="12">
                  <c:v>1664</c:v>
                </c:pt>
              </c:numCache>
            </c:numRef>
          </c:val>
          <c:extLst>
            <c:ext xmlns:c16="http://schemas.microsoft.com/office/drawing/2014/chart" uri="{C3380CC4-5D6E-409C-BE32-E72D297353CC}">
              <c16:uniqueId val="{00000007-62C9-42EE-A58B-34E5CCF3D1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731</c:v>
                </c:pt>
                <c:pt idx="2">
                  <c:v>#N/A</c:v>
                </c:pt>
                <c:pt idx="3">
                  <c:v>#N/A</c:v>
                </c:pt>
                <c:pt idx="4">
                  <c:v>755</c:v>
                </c:pt>
                <c:pt idx="5">
                  <c:v>#N/A</c:v>
                </c:pt>
                <c:pt idx="6">
                  <c:v>#N/A</c:v>
                </c:pt>
                <c:pt idx="7">
                  <c:v>764</c:v>
                </c:pt>
                <c:pt idx="8">
                  <c:v>#N/A</c:v>
                </c:pt>
                <c:pt idx="9">
                  <c:v>#N/A</c:v>
                </c:pt>
                <c:pt idx="10">
                  <c:v>833</c:v>
                </c:pt>
                <c:pt idx="11">
                  <c:v>#N/A</c:v>
                </c:pt>
                <c:pt idx="12">
                  <c:v>#N/A</c:v>
                </c:pt>
                <c:pt idx="13">
                  <c:v>937</c:v>
                </c:pt>
                <c:pt idx="14">
                  <c:v>#N/A</c:v>
                </c:pt>
              </c:numCache>
            </c:numRef>
          </c:val>
          <c:smooth val="0"/>
          <c:extLst>
            <c:ext xmlns:c16="http://schemas.microsoft.com/office/drawing/2014/chart" uri="{C3380CC4-5D6E-409C-BE32-E72D297353CC}">
              <c16:uniqueId val="{00000008-62C9-42EE-A58B-34E5CCF3D1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21440</c:v>
                </c:pt>
                <c:pt idx="5">
                  <c:v>21047</c:v>
                </c:pt>
                <c:pt idx="8">
                  <c:v>20523</c:v>
                </c:pt>
                <c:pt idx="11">
                  <c:v>19697</c:v>
                </c:pt>
                <c:pt idx="14">
                  <c:v>18731</c:v>
                </c:pt>
              </c:numCache>
            </c:numRef>
          </c:val>
          <c:extLst>
            <c:ext xmlns:c16="http://schemas.microsoft.com/office/drawing/2014/chart" uri="{C3380CC4-5D6E-409C-BE32-E72D297353CC}">
              <c16:uniqueId val="{00000000-9B48-408F-B18E-E3480038D7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2464</c:v>
                </c:pt>
                <c:pt idx="5">
                  <c:v>2512</c:v>
                </c:pt>
                <c:pt idx="8">
                  <c:v>2339</c:v>
                </c:pt>
                <c:pt idx="11">
                  <c:v>2289</c:v>
                </c:pt>
                <c:pt idx="14">
                  <c:v>2149</c:v>
                </c:pt>
              </c:numCache>
            </c:numRef>
          </c:val>
          <c:extLst>
            <c:ext xmlns:c16="http://schemas.microsoft.com/office/drawing/2014/chart" uri="{C3380CC4-5D6E-409C-BE32-E72D297353CC}">
              <c16:uniqueId val="{00000001-9B48-408F-B18E-E3480038D7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2906</c:v>
                </c:pt>
                <c:pt idx="5">
                  <c:v>2766</c:v>
                </c:pt>
                <c:pt idx="8">
                  <c:v>2418</c:v>
                </c:pt>
                <c:pt idx="11">
                  <c:v>2547</c:v>
                </c:pt>
                <c:pt idx="14">
                  <c:v>2812</c:v>
                </c:pt>
              </c:numCache>
            </c:numRef>
          </c:val>
          <c:extLst>
            <c:ext xmlns:c16="http://schemas.microsoft.com/office/drawing/2014/chart" uri="{C3380CC4-5D6E-409C-BE32-E72D297353CC}">
              <c16:uniqueId val="{00000002-9B48-408F-B18E-E3480038D7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79</c:v>
                </c:pt>
                <c:pt idx="12">
                  <c:v>295</c:v>
                </c:pt>
              </c:numCache>
            </c:numRef>
          </c:val>
          <c:extLst>
            <c:ext xmlns:c16="http://schemas.microsoft.com/office/drawing/2014/chart" uri="{C3380CC4-5D6E-409C-BE32-E72D297353CC}">
              <c16:uniqueId val="{00000003-9B48-408F-B18E-E3480038D7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48-408F-B18E-E3480038D7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26</c:v>
                </c:pt>
                <c:pt idx="3">
                  <c:v>21</c:v>
                </c:pt>
                <c:pt idx="6">
                  <c:v>16</c:v>
                </c:pt>
                <c:pt idx="9">
                  <c:v>11</c:v>
                </c:pt>
                <c:pt idx="12">
                  <c:v>5</c:v>
                </c:pt>
              </c:numCache>
            </c:numRef>
          </c:val>
          <c:extLst>
            <c:ext xmlns:c16="http://schemas.microsoft.com/office/drawing/2014/chart" uri="{C3380CC4-5D6E-409C-BE32-E72D297353CC}">
              <c16:uniqueId val="{00000005-9B48-408F-B18E-E3480038D7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3182</c:v>
                </c:pt>
                <c:pt idx="3">
                  <c:v>3211</c:v>
                </c:pt>
                <c:pt idx="6">
                  <c:v>3362</c:v>
                </c:pt>
                <c:pt idx="9">
                  <c:v>3267</c:v>
                </c:pt>
                <c:pt idx="12">
                  <c:v>3025</c:v>
                </c:pt>
              </c:numCache>
            </c:numRef>
          </c:val>
          <c:extLst>
            <c:ext xmlns:c16="http://schemas.microsoft.com/office/drawing/2014/chart" uri="{C3380CC4-5D6E-409C-BE32-E72D297353CC}">
              <c16:uniqueId val="{00000006-9B48-408F-B18E-E3480038D7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3347</c:v>
                </c:pt>
                <c:pt idx="3">
                  <c:v>3156</c:v>
                </c:pt>
                <c:pt idx="6">
                  <c:v>2996</c:v>
                </c:pt>
                <c:pt idx="9">
                  <c:v>2775</c:v>
                </c:pt>
                <c:pt idx="12">
                  <c:v>2542</c:v>
                </c:pt>
              </c:numCache>
            </c:numRef>
          </c:val>
          <c:extLst>
            <c:ext xmlns:c16="http://schemas.microsoft.com/office/drawing/2014/chart" uri="{C3380CC4-5D6E-409C-BE32-E72D297353CC}">
              <c16:uniqueId val="{00000007-9B48-408F-B18E-E3480038D7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11559</c:v>
                </c:pt>
                <c:pt idx="3">
                  <c:v>11542</c:v>
                </c:pt>
                <c:pt idx="6">
                  <c:v>11059</c:v>
                </c:pt>
                <c:pt idx="9">
                  <c:v>10627</c:v>
                </c:pt>
                <c:pt idx="12">
                  <c:v>10134</c:v>
                </c:pt>
              </c:numCache>
            </c:numRef>
          </c:val>
          <c:extLst>
            <c:ext xmlns:c16="http://schemas.microsoft.com/office/drawing/2014/chart" uri="{C3380CC4-5D6E-409C-BE32-E72D297353CC}">
              <c16:uniqueId val="{00000008-9B48-408F-B18E-E3480038D7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B48-408F-B18E-E3480038D7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16293</c:v>
                </c:pt>
                <c:pt idx="3">
                  <c:v>16858</c:v>
                </c:pt>
                <c:pt idx="6">
                  <c:v>17462</c:v>
                </c:pt>
                <c:pt idx="9">
                  <c:v>17085</c:v>
                </c:pt>
                <c:pt idx="12">
                  <c:v>16575</c:v>
                </c:pt>
              </c:numCache>
            </c:numRef>
          </c:val>
          <c:extLst>
            <c:ext xmlns:c16="http://schemas.microsoft.com/office/drawing/2014/chart" uri="{C3380CC4-5D6E-409C-BE32-E72D297353CC}">
              <c16:uniqueId val="{0000000A-9B48-408F-B18E-E3480038D7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7596</c:v>
                </c:pt>
                <c:pt idx="2">
                  <c:v>#N/A</c:v>
                </c:pt>
                <c:pt idx="3">
                  <c:v>#N/A</c:v>
                </c:pt>
                <c:pt idx="4">
                  <c:v>8463</c:v>
                </c:pt>
                <c:pt idx="5">
                  <c:v>#N/A</c:v>
                </c:pt>
                <c:pt idx="6">
                  <c:v>#N/A</c:v>
                </c:pt>
                <c:pt idx="7">
                  <c:v>9614</c:v>
                </c:pt>
                <c:pt idx="8">
                  <c:v>#N/A</c:v>
                </c:pt>
                <c:pt idx="9">
                  <c:v>#N/A</c:v>
                </c:pt>
                <c:pt idx="10">
                  <c:v>9310</c:v>
                </c:pt>
                <c:pt idx="11">
                  <c:v>#N/A</c:v>
                </c:pt>
                <c:pt idx="12">
                  <c:v>#N/A</c:v>
                </c:pt>
                <c:pt idx="13">
                  <c:v>8884</c:v>
                </c:pt>
                <c:pt idx="14">
                  <c:v>#N/A</c:v>
                </c:pt>
              </c:numCache>
            </c:numRef>
          </c:val>
          <c:smooth val="0"/>
          <c:extLst>
            <c:ext xmlns:c16="http://schemas.microsoft.com/office/drawing/2014/chart" uri="{C3380CC4-5D6E-409C-BE32-E72D297353CC}">
              <c16:uniqueId val="{0000000B-9B48-408F-B18E-E3480038D7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1471</c:v>
                </c:pt>
                <c:pt idx="1">
                  <c:v>1550</c:v>
                </c:pt>
                <c:pt idx="2">
                  <c:v>1777</c:v>
                </c:pt>
              </c:numCache>
            </c:numRef>
          </c:val>
          <c:extLst>
            <c:ext xmlns:c16="http://schemas.microsoft.com/office/drawing/2014/chart" uri="{C3380CC4-5D6E-409C-BE32-E72D297353CC}">
              <c16:uniqueId val="{00000000-075B-4837-B26C-DCED5A1BB9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191</c:v>
                </c:pt>
                <c:pt idx="1">
                  <c:v>66</c:v>
                </c:pt>
                <c:pt idx="2">
                  <c:v>66</c:v>
                </c:pt>
              </c:numCache>
            </c:numRef>
          </c:val>
          <c:extLst>
            <c:ext xmlns:c16="http://schemas.microsoft.com/office/drawing/2014/chart" uri="{C3380CC4-5D6E-409C-BE32-E72D297353CC}">
              <c16:uniqueId val="{00000001-075B-4837-B26C-DCED5A1BB9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233</c:v>
                </c:pt>
                <c:pt idx="1">
                  <c:v>240</c:v>
                </c:pt>
                <c:pt idx="2">
                  <c:v>259</c:v>
                </c:pt>
              </c:numCache>
            </c:numRef>
          </c:val>
          <c:extLst>
            <c:ext xmlns:c16="http://schemas.microsoft.com/office/drawing/2014/chart" uri="{C3380CC4-5D6E-409C-BE32-E72D297353CC}">
              <c16:uniqueId val="{00000002-075B-4837-B26C-DCED5A1BB9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利子負担は低金利により減少しているが、元金は小学校建設等に係る地方債償還が始まり、増加傾向にある。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下水道事業の元利償還額が高止まりしており、高い水準で推移している。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＜組合等が起こした地方債の元利償還金に対する負担金等＞</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公立小浜病院組合が起こした地方債の元利償還のための負担金が大きな割合を占めている。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同水準で推移している。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一般会計や病院の償還ピークを迎えた平成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年度以降、減少していたが、近年は元金償還金、公営企業債への繰入や組合の負担金の増により増加傾向にある。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年度まで減少したのち、平成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年度までは小学校建設や中心市街地整備等により増加したが、</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年度以降は再び減少に転じている。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＜公営企業債等繰入見込額＞</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公営企業会計全体の地方債残高の減少により、将来負担額は減少している。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＜組合等負担等見込額＞</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公立小浜病院組合、若狭消防組合の地方債残高の減少に伴い減少している。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＜退職手当負担見込額＞</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年度の国体開催まで職員を増員したことから増加していたが、終了後は減少している。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＜設立法人等の負債額等負担見込額＞</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土地開発公社を解散した平成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年度に大幅な減となり、以降は損失補償を行っている法人の債務償還に伴い減少している。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＜組合等連結実質赤字額負担見込額＞</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公営企業会計を営む一部事務組合の資金不足額の増により増加している。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年度まで以降財政調整基金の取り崩しにより減少していたが、平成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年度以降は積み立てを行ったことにより増加している。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＜充当可能特定歳入＞</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都市計画税と市営住宅使用料を充当する、都市計画事業や公営住宅事業にかかる公債費の減少に伴い減少傾向にある。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＜基準財政需要額算入見込額＞</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下水道事業や病院事業にかかる基準財政需要額算入見込額が減少していることにより。減少している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年度までは、充当可能財源が緩やかに減少する中、普通会計、公営企業会計を合わせた地方債現在高は、充当可能財源以上に減少していたため、将来負担比率の分子は減少していたが、平成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年度以降は一般会計の地方債残高の増加に伴い増加し、平成</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年度以降は一般会計の地方債残高の減少に伴い減少している。</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福井県小浜市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年度から小学校の建設や国体に向けた施設改修等大型のハード事業が続き、さらに台風被害による災害復旧への対応もあったことから、事業費のピークだった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年度までは財政調整基金や特定目的基金の教育施設整備基金、スポーツ振興基金等で多額の取崩しを行った結果、残高が減少していた。また、平成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公債費の償還や繰上償還実施に伴う財源として減債基金を取り崩したことも残高減少の要因になっていた。令和元年度は小学校建設事業等が完了したことに伴い、財政調整基金への積立てを行ったことや森林環境譲与税創設に伴い新たな特定目的基金を設置したことから残高が増え、基金残高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百万円から令和元年度末には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百万円へと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小学校整備や国体施設改修等の大型事業については一旦終了したものの、今後も健康管理センターの建替えや広域ごみ焼却施設の整備など、大規模な投資的事業が控えている。また新型コロナウイルス感染症対策など予期せぬ財政支出も生じている。決算の状況を踏まえながら今後の財政需要に対応するために各基金に可能な限り積み立てを行うとともに、不測の事態には機動的に対応するために基金を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環境衛生施設整備基金：快適で住みよい社会基盤の実現をめざし、一般廃棄物処理施設および火葬場の建設、修繕など施設の整備を図る。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活性化基金：魅力あふれる地域社会の実現をめざし、地域の活性化を担う優れた人材の育成、確保および産業振興ならびに地域の個性形成を図る。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森林環境譲与税基金：森林環境譲与税が創設されたことに伴い、譲与税を活用した事業を計画的に実施するため基金を設置し積み立てたため増加。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文化財保護基金：指定文化財の修理のため取り崩したため減少。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食文化館整備基金：食文化館の温浴施設「濱の湯」および飲食施設「濱の四季」の指定管理者からの納付金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百万円を毎年度積み立てる一方、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百万円を毎年取り崩し、濱の湯の温浴設備の更新（リース代、</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）に充当していく。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環境衛生施設整備基金：広域ごみ焼却施設や火葬場の建設に備え、決算状況を踏まえ可能な限り積立を行う。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年度まで小学校の建設や国体施設改修工事、台風被害による災害復旧、国体開催など大型の事業が続いたことから、平成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百万円を取り崩した。令和元年度も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百万円を取り崩したが、大型事業のピークを越え、平成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百万円、令和元年度に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百万円を積み立てており、平成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年度から令和元年度では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百万円増加した。令和元年度末残高は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1,777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は災害による多額の財政需要が発生することが増え、新型コロナウイルス感染症対策などの不測の事態にも機動的に対応できるよう財政調整基金へ一定割合の積立を行う必要性が高まっている。また、本市では大型事業が継続中であり、今後も健康管理センターや広域ごみ焼却施設の整備など大規模な投資的経費が控えていることから、決算状況を踏まえ可能な限り積立てを行い、残高が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％を下回らないよう努める。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年度には繰上償還の財源とするためにそれぞれ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百万円を取り崩した。残高は平成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百万円から令和元年度には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百万円へと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年度に迎える地方債の償還ピークを少しでも軽減するため、また、高利率の地方債の繰上償還実施時の財源とするため、土地の売却益等があった場合に可能な限り積立てを行う。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28,809
233.11
16,721,996
16,160,553
513,503
9,082,946
16,574,968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とほぼ同率であるものの、全国平均、県内平均と比較すると低い水準にある。基準財政需要額については、臨時財政対策債や扶助費等社会福祉費の増加があるものの、人口減少等を背景に人口を基礎数値とした需要額算入が減少傾向にあることから、全体として大きな増減は見られない。ただし令和元年度は幼児教育・保育無償化の開始などで社会福祉費が大きく増加したことから増加している。基準財政収入額については、市税で大きな増減はなく、消費税率の改正による地方消費税交付金の増加はあるもののそれ以外の交付金・譲与税は減少傾向にあることから、大きな増減はないため、結果として、財政力指数はほぼ同数値で推移している。税収の大きな伸びが期待できない状況であることから、企業誘致による雇用の拡大や、基盤産業の地域外展開、税の徴収率向上対策等によ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70" name="直線コネクタ 69"/>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3" name="直線コネクタ 72"/>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6" name="直線コネクタ 75"/>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79" name="直線コネクタ 78"/>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3" name="テキスト ボックス 82"/>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9" name="楕円 88"/>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0"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1" name="楕円 90"/>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2" name="テキスト ボックス 91"/>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3" name="楕円 92"/>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4" name="テキスト ボックス 93"/>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5" name="楕円 94"/>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6" name="テキスト ボックス 95"/>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98" name="テキスト ボックス 97"/>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では、下水道事業会計への繰出金や病院事業等一部事務組合への負担金、一般廃棄物処理施設や学校施設の物件費等維持管理費の負担が大きく、恒常的に経常収支比率が類似団体平均を大きく上回っている。令和元年度については、補助費等や公債費、扶助費等の経常経費充当一般財源等の増加はあったものの、地方交付税や地方特例交付金の増加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0.5pt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扶助費や医療、介護等への繰出金は増加が予想されることから、使用料の見直しや市税の徴収強化による自主財源の確保、公共施設総合管理計画および個別施設計画に基づく施設の統廃合を視野に入れた見直し等により、経費削減を図ることで経常収支比率の悪化を抑え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95673</xdr:rowOff>
    </xdr:from>
    <xdr:to>
      <xdr:col>23</xdr:col>
      <xdr:colOff>133350</xdr:colOff>
      <xdr:row>64</xdr:row>
      <xdr:rowOff>135890</xdr:rowOff>
    </xdr:to>
    <xdr:cxnSp macro="">
      <xdr:nvCxnSpPr>
        <xdr:cNvPr id="133" name="直線コネクタ 132"/>
        <xdr:cNvCxnSpPr/>
      </xdr:nvCxnSpPr>
      <xdr:spPr>
        <a:xfrm flipV="1">
          <a:off x="4114800" y="110684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127846</xdr:rowOff>
    </xdr:from>
    <xdr:to>
      <xdr:col>19</xdr:col>
      <xdr:colOff>133350</xdr:colOff>
      <xdr:row>64</xdr:row>
      <xdr:rowOff>135890</xdr:rowOff>
    </xdr:to>
    <xdr:cxnSp macro="">
      <xdr:nvCxnSpPr>
        <xdr:cNvPr id="136" name="直線コネクタ 135"/>
        <xdr:cNvCxnSpPr/>
      </xdr:nvCxnSpPr>
      <xdr:spPr>
        <a:xfrm>
          <a:off x="3225800" y="1110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64</xdr:row>
      <xdr:rowOff>135890</xdr:rowOff>
    </xdr:to>
    <xdr:cxnSp macro="">
      <xdr:nvCxnSpPr>
        <xdr:cNvPr id="139" name="直線コネクタ 138"/>
        <xdr:cNvCxnSpPr/>
      </xdr:nvCxnSpPr>
      <xdr:spPr>
        <a:xfrm flipV="1">
          <a:off x="2336800" y="1110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135890</xdr:rowOff>
    </xdr:to>
    <xdr:cxnSp macro="">
      <xdr:nvCxnSpPr>
        <xdr:cNvPr id="142" name="直線コネクタ 141"/>
        <xdr:cNvCxnSpPr/>
      </xdr:nvCxnSpPr>
      <xdr:spPr>
        <a:xfrm>
          <a:off x="1447800" y="1093978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6" name="テキスト ボックス 145"/>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2" name="楕円 151"/>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16950</xdr:rowOff>
    </xdr:from>
    <xdr:ext cx="762000" cy="259045"/>
    <xdr:sp macro="" textlink="">
      <xdr:nvSpPr>
        <xdr:cNvPr id="153" name="財政構造の弾力性該当値テキスト"/>
        <xdr:cNvSpPr txBox="1"/>
      </xdr:nvSpPr>
      <xdr:spPr>
        <a:xfrm>
          <a:off x="5041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4" name="楕円 153"/>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5" name="テキスト ボックス 154"/>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6" name="楕円 155"/>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7" name="テキスト ボックス 156"/>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8" name="楕円 157"/>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9" name="テキスト ボックス 158"/>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60" name="楕円 159"/>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1" name="テキスト ボックス 160"/>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統合し新規に開校した小学校へのスクールバスの運行経費が発生したことなどによる物件費の増加、保育士報酬単価の見直しなどによる人件費の増加、住民基本台帳人口の減少による結果、人口一人あたりの決算額が増加し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保育園、小中学校給食調理員、公民館職員等の会計年度任用職員が多いため、報酬が類似団体と比較すると高い水準となっている。物件費では、一般廃棄物処理施設の規模が大きい他、大規模な観光施設にかかる維持管理費が高くなっている。今後は施設数の多い公立保育園や、老朽化が進む保健衛生施設等の維持補修費の増加が予想される。公共施設総合管理計画および個別施設計画に基づく施設の統廃合を視野に入れた見直し、業務のアウトソーシングの推進により、会計年度任用職員数の削減や維持管理費用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164140</xdr:rowOff>
    </xdr:from>
    <xdr:to>
      <xdr:col>23</xdr:col>
      <xdr:colOff>133350</xdr:colOff>
      <xdr:row>82</xdr:row>
      <xdr:rowOff>4687</xdr:rowOff>
    </xdr:to>
    <xdr:cxnSp macro="">
      <xdr:nvCxnSpPr>
        <xdr:cNvPr id="196" name="直線コネクタ 195"/>
        <xdr:cNvCxnSpPr/>
      </xdr:nvCxnSpPr>
      <xdr:spPr>
        <a:xfrm>
          <a:off x="4114800" y="14051590"/>
          <a:ext cx="838200" cy="1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122142</xdr:rowOff>
    </xdr:from>
    <xdr:ext cx="762000" cy="259045"/>
    <xdr:sp macro="" textlink="">
      <xdr:nvSpPr>
        <xdr:cNvPr id="197" name="人件費・物件費等の状況平均値テキスト"/>
        <xdr:cNvSpPr txBox="1"/>
      </xdr:nvSpPr>
      <xdr:spPr>
        <a:xfrm>
          <a:off x="5041900" y="13838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158338</xdr:rowOff>
    </xdr:from>
    <xdr:to>
      <xdr:col>19</xdr:col>
      <xdr:colOff>133350</xdr:colOff>
      <xdr:row>81</xdr:row>
      <xdr:rowOff>164140</xdr:rowOff>
    </xdr:to>
    <xdr:cxnSp macro="">
      <xdr:nvCxnSpPr>
        <xdr:cNvPr id="199" name="直線コネクタ 198"/>
        <xdr:cNvCxnSpPr/>
      </xdr:nvCxnSpPr>
      <xdr:spPr>
        <a:xfrm>
          <a:off x="3225800" y="14045788"/>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31199</xdr:rowOff>
    </xdr:from>
    <xdr:ext cx="736600" cy="259045"/>
    <xdr:sp macro="" textlink="">
      <xdr:nvSpPr>
        <xdr:cNvPr id="201" name="テキスト ボックス 200"/>
        <xdr:cNvSpPr txBox="1"/>
      </xdr:nvSpPr>
      <xdr:spPr>
        <a:xfrm>
          <a:off x="3733800" y="1374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153797</xdr:rowOff>
    </xdr:from>
    <xdr:to>
      <xdr:col>15</xdr:col>
      <xdr:colOff>82550</xdr:colOff>
      <xdr:row>81</xdr:row>
      <xdr:rowOff>158338</xdr:rowOff>
    </xdr:to>
    <xdr:cxnSp macro="">
      <xdr:nvCxnSpPr>
        <xdr:cNvPr id="202" name="直線コネクタ 201"/>
        <xdr:cNvCxnSpPr/>
      </xdr:nvCxnSpPr>
      <xdr:spPr>
        <a:xfrm>
          <a:off x="2336800" y="14041247"/>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22829</xdr:rowOff>
    </xdr:from>
    <xdr:ext cx="762000" cy="259045"/>
    <xdr:sp macro="" textlink="">
      <xdr:nvSpPr>
        <xdr:cNvPr id="204" name="テキスト ボックス 203"/>
        <xdr:cNvSpPr txBox="1"/>
      </xdr:nvSpPr>
      <xdr:spPr>
        <a:xfrm>
          <a:off x="2844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123027</xdr:rowOff>
    </xdr:from>
    <xdr:to>
      <xdr:col>11</xdr:col>
      <xdr:colOff>31750</xdr:colOff>
      <xdr:row>81</xdr:row>
      <xdr:rowOff>153797</xdr:rowOff>
    </xdr:to>
    <xdr:cxnSp macro="">
      <xdr:nvCxnSpPr>
        <xdr:cNvPr id="205" name="直線コネクタ 204"/>
        <xdr:cNvCxnSpPr/>
      </xdr:nvCxnSpPr>
      <xdr:spPr>
        <a:xfrm>
          <a:off x="1447800" y="14010477"/>
          <a:ext cx="889000" cy="3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8255</xdr:rowOff>
    </xdr:from>
    <xdr:ext cx="762000" cy="259045"/>
    <xdr:sp macro="" textlink="">
      <xdr:nvSpPr>
        <xdr:cNvPr id="207" name="テキスト ボックス 206"/>
        <xdr:cNvSpPr txBox="1"/>
      </xdr:nvSpPr>
      <xdr:spPr>
        <a:xfrm>
          <a:off x="1955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139822</xdr:rowOff>
    </xdr:from>
    <xdr:ext cx="762000" cy="259045"/>
    <xdr:sp macro="" textlink="">
      <xdr:nvSpPr>
        <xdr:cNvPr id="209" name="テキスト ボックス 208"/>
        <xdr:cNvSpPr txBox="1"/>
      </xdr:nvSpPr>
      <xdr:spPr>
        <a:xfrm>
          <a:off x="1066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125337</xdr:rowOff>
    </xdr:from>
    <xdr:to>
      <xdr:col>23</xdr:col>
      <xdr:colOff>184150</xdr:colOff>
      <xdr:row>82</xdr:row>
      <xdr:rowOff>55487</xdr:rowOff>
    </xdr:to>
    <xdr:sp macro="" textlink="">
      <xdr:nvSpPr>
        <xdr:cNvPr id="215" name="楕円 214"/>
        <xdr:cNvSpPr/>
      </xdr:nvSpPr>
      <xdr:spPr>
        <a:xfrm>
          <a:off x="4902200" y="140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97414</xdr:rowOff>
    </xdr:from>
    <xdr:ext cx="762000" cy="259045"/>
    <xdr:sp macro="" textlink="">
      <xdr:nvSpPr>
        <xdr:cNvPr id="216" name="人件費・物件費等の状況該当値テキスト"/>
        <xdr:cNvSpPr txBox="1"/>
      </xdr:nvSpPr>
      <xdr:spPr>
        <a:xfrm>
          <a:off x="5041900" y="1398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113340</xdr:rowOff>
    </xdr:from>
    <xdr:to>
      <xdr:col>19</xdr:col>
      <xdr:colOff>184150</xdr:colOff>
      <xdr:row>82</xdr:row>
      <xdr:rowOff>43490</xdr:rowOff>
    </xdr:to>
    <xdr:sp macro="" textlink="">
      <xdr:nvSpPr>
        <xdr:cNvPr id="217" name="楕円 216"/>
        <xdr:cNvSpPr/>
      </xdr:nvSpPr>
      <xdr:spPr>
        <a:xfrm>
          <a:off x="4064000" y="140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28267</xdr:rowOff>
    </xdr:from>
    <xdr:ext cx="736600" cy="259045"/>
    <xdr:sp macro="" textlink="">
      <xdr:nvSpPr>
        <xdr:cNvPr id="218" name="テキスト ボックス 217"/>
        <xdr:cNvSpPr txBox="1"/>
      </xdr:nvSpPr>
      <xdr:spPr>
        <a:xfrm>
          <a:off x="3733800" y="1408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107538</xdr:rowOff>
    </xdr:from>
    <xdr:to>
      <xdr:col>15</xdr:col>
      <xdr:colOff>133350</xdr:colOff>
      <xdr:row>82</xdr:row>
      <xdr:rowOff>37688</xdr:rowOff>
    </xdr:to>
    <xdr:sp macro="" textlink="">
      <xdr:nvSpPr>
        <xdr:cNvPr id="219" name="楕円 218"/>
        <xdr:cNvSpPr/>
      </xdr:nvSpPr>
      <xdr:spPr>
        <a:xfrm>
          <a:off x="3175000" y="139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22465</xdr:rowOff>
    </xdr:from>
    <xdr:ext cx="762000" cy="259045"/>
    <xdr:sp macro="" textlink="">
      <xdr:nvSpPr>
        <xdr:cNvPr id="220" name="テキスト ボックス 219"/>
        <xdr:cNvSpPr txBox="1"/>
      </xdr:nvSpPr>
      <xdr:spPr>
        <a:xfrm>
          <a:off x="2844800" y="14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102997</xdr:rowOff>
    </xdr:from>
    <xdr:to>
      <xdr:col>11</xdr:col>
      <xdr:colOff>82550</xdr:colOff>
      <xdr:row>82</xdr:row>
      <xdr:rowOff>33147</xdr:rowOff>
    </xdr:to>
    <xdr:sp macro="" textlink="">
      <xdr:nvSpPr>
        <xdr:cNvPr id="221" name="楕円 220"/>
        <xdr:cNvSpPr/>
      </xdr:nvSpPr>
      <xdr:spPr>
        <a:xfrm>
          <a:off x="2286000" y="1399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17924</xdr:rowOff>
    </xdr:from>
    <xdr:ext cx="762000" cy="259045"/>
    <xdr:sp macro="" textlink="">
      <xdr:nvSpPr>
        <xdr:cNvPr id="222" name="テキスト ボックス 221"/>
        <xdr:cNvSpPr txBox="1"/>
      </xdr:nvSpPr>
      <xdr:spPr>
        <a:xfrm>
          <a:off x="1955800" y="1407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72227</xdr:rowOff>
    </xdr:from>
    <xdr:to>
      <xdr:col>7</xdr:col>
      <xdr:colOff>31750</xdr:colOff>
      <xdr:row>82</xdr:row>
      <xdr:rowOff>2377</xdr:rowOff>
    </xdr:to>
    <xdr:sp macro="" textlink="">
      <xdr:nvSpPr>
        <xdr:cNvPr id="223" name="楕円 222"/>
        <xdr:cNvSpPr/>
      </xdr:nvSpPr>
      <xdr:spPr>
        <a:xfrm>
          <a:off x="1397000" y="139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158604</xdr:rowOff>
    </xdr:from>
    <xdr:ext cx="762000" cy="259045"/>
    <xdr:sp macro="" textlink="">
      <xdr:nvSpPr>
        <xdr:cNvPr id="224" name="テキスト ボックス 223"/>
        <xdr:cNvSpPr txBox="1"/>
      </xdr:nvSpPr>
      <xdr:spPr>
        <a:xfrm>
          <a:off x="1066800" y="14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経験年数階層の変動等により指数が推移している。全地方公共団体平均を</a:t>
          </a:r>
          <a:r>
            <a:rPr kumimoji="1" lang="en-US" altLang="ja-JP" sz="1300">
              <a:latin typeface="ＭＳ Ｐゴシック" panose="020B0600070205080204" pitchFamily="50" charset="-128"/>
              <a:ea typeface="ＭＳ Ｐゴシック" panose="020B0600070205080204" pitchFamily="50" charset="-128"/>
            </a:rPr>
            <a:t>2.0pt</a:t>
          </a:r>
          <a:r>
            <a:rPr kumimoji="1" lang="ja-JP" altLang="en-US" sz="1300">
              <a:latin typeface="ＭＳ Ｐゴシック" panose="020B0600070205080204" pitchFamily="50" charset="-128"/>
              <a:ea typeface="ＭＳ Ｐゴシック" panose="020B0600070205080204" pitchFamily="50" charset="-128"/>
            </a:rPr>
            <a:t>下回り、類似団体平均も</a:t>
          </a:r>
          <a:r>
            <a:rPr kumimoji="1" lang="en-US" altLang="ja-JP" sz="1300">
              <a:latin typeface="ＭＳ Ｐゴシック" panose="020B0600070205080204" pitchFamily="50" charset="-128"/>
              <a:ea typeface="ＭＳ Ｐゴシック" panose="020B0600070205080204" pitchFamily="50" charset="-128"/>
            </a:rPr>
            <a:t>0.1pt</a:t>
          </a:r>
          <a:r>
            <a:rPr kumimoji="1" lang="ja-JP" altLang="en-US" sz="1300">
              <a:latin typeface="ＭＳ Ｐゴシック" panose="020B0600070205080204" pitchFamily="50" charset="-128"/>
              <a:ea typeface="ＭＳ Ｐゴシック" panose="020B0600070205080204" pitchFamily="50" charset="-128"/>
            </a:rPr>
            <a:t>下回っている。今後も職務・職責に応じた構造への転換を図り、職員給与の適正化に努める。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83</xdr:row>
      <xdr:rowOff>133350</xdr:rowOff>
    </xdr:to>
    <xdr:cxnSp macro="">
      <xdr:nvCxnSpPr>
        <xdr:cNvPr id="258" name="直線コネクタ 257"/>
        <xdr:cNvCxnSpPr/>
      </xdr:nvCxnSpPr>
      <xdr:spPr>
        <a:xfrm flipV="1">
          <a:off x="16179800" y="143502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81438</xdr:rowOff>
    </xdr:from>
    <xdr:ext cx="762000" cy="259045"/>
    <xdr:sp macro="" textlink="">
      <xdr:nvSpPr>
        <xdr:cNvPr id="259" name="給与水準   （国との比較）平均値テキスト"/>
        <xdr:cNvSpPr txBox="1"/>
      </xdr:nvSpPr>
      <xdr:spPr>
        <a:xfrm>
          <a:off x="17106900" y="1431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133350</xdr:rowOff>
    </xdr:to>
    <xdr:cxnSp macro="">
      <xdr:nvCxnSpPr>
        <xdr:cNvPr id="261" name="直線コネクタ 260"/>
        <xdr:cNvCxnSpPr/>
      </xdr:nvCxnSpPr>
      <xdr:spPr>
        <a:xfrm>
          <a:off x="15290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3" name="テキスト ボックス 262"/>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26105</xdr:rowOff>
    </xdr:from>
    <xdr:to>
      <xdr:col>72</xdr:col>
      <xdr:colOff>203200</xdr:colOff>
      <xdr:row>83</xdr:row>
      <xdr:rowOff>93134</xdr:rowOff>
    </xdr:to>
    <xdr:cxnSp macro="">
      <xdr:nvCxnSpPr>
        <xdr:cNvPr id="264" name="直線コネクタ 263"/>
        <xdr:cNvCxnSpPr/>
      </xdr:nvCxnSpPr>
      <xdr:spPr>
        <a:xfrm>
          <a:off x="14401800" y="142564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6" name="テキスト ボックス 265"/>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167922</xdr:rowOff>
    </xdr:from>
    <xdr:to>
      <xdr:col>68</xdr:col>
      <xdr:colOff>152400</xdr:colOff>
      <xdr:row>83</xdr:row>
      <xdr:rowOff>26105</xdr:rowOff>
    </xdr:to>
    <xdr:cxnSp macro="">
      <xdr:nvCxnSpPr>
        <xdr:cNvPr id="267" name="直線コネクタ 266"/>
        <xdr:cNvCxnSpPr/>
      </xdr:nvCxnSpPr>
      <xdr:spPr>
        <a:xfrm>
          <a:off x="13512800" y="1405537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71" name="テキスト ボックス 270"/>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7" name="楕円 276"/>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8" name="給与水準   （国との比較）該当値テキスト"/>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9" name="楕円 278"/>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0" name="テキスト ボックス 279"/>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81" name="楕円 280"/>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82" name="テキスト ボックス 281"/>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146755</xdr:rowOff>
    </xdr:from>
    <xdr:to>
      <xdr:col>68</xdr:col>
      <xdr:colOff>203200</xdr:colOff>
      <xdr:row>83</xdr:row>
      <xdr:rowOff>76905</xdr:rowOff>
    </xdr:to>
    <xdr:sp macro="" textlink="">
      <xdr:nvSpPr>
        <xdr:cNvPr id="283" name="楕円 282"/>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87082</xdr:rowOff>
    </xdr:from>
    <xdr:ext cx="762000" cy="259045"/>
    <xdr:sp macro="" textlink="">
      <xdr:nvSpPr>
        <xdr:cNvPr id="284" name="テキスト ボックス 283"/>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117122</xdr:rowOff>
    </xdr:from>
    <xdr:to>
      <xdr:col>64</xdr:col>
      <xdr:colOff>152400</xdr:colOff>
      <xdr:row>82</xdr:row>
      <xdr:rowOff>47272</xdr:rowOff>
    </xdr:to>
    <xdr:sp macro="" textlink="">
      <xdr:nvSpPr>
        <xdr:cNvPr id="285" name="楕円 284"/>
        <xdr:cNvSpPr/>
      </xdr:nvSpPr>
      <xdr:spPr>
        <a:xfrm>
          <a:off x="13462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57449</xdr:rowOff>
    </xdr:from>
    <xdr:ext cx="762000" cy="259045"/>
    <xdr:sp macro="" textlink="">
      <xdr:nvSpPr>
        <xdr:cNvPr id="286" name="テキスト ボックス 285"/>
        <xdr:cNvSpPr txBox="1"/>
      </xdr:nvSpPr>
      <xdr:spPr>
        <a:xfrm>
          <a:off x="13131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次行財政改革大綱では、令和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296</a:t>
          </a:r>
          <a:r>
            <a:rPr kumimoji="1" lang="ja-JP" altLang="en-US" sz="1300">
              <a:latin typeface="ＭＳ Ｐゴシック" panose="020B0600070205080204" pitchFamily="50" charset="-128"/>
              <a:ea typeface="ＭＳ Ｐゴシック" panose="020B0600070205080204" pitchFamily="50" charset="-128"/>
            </a:rPr>
            <a:t>人と目標を定めており、現時点では目標どおりとなっている。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57976</xdr:rowOff>
    </xdr:from>
    <xdr:to>
      <xdr:col>81</xdr:col>
      <xdr:colOff>44450</xdr:colOff>
      <xdr:row>60</xdr:row>
      <xdr:rowOff>59182</xdr:rowOff>
    </xdr:to>
    <xdr:cxnSp macro="">
      <xdr:nvCxnSpPr>
        <xdr:cNvPr id="320" name="直線コネクタ 319"/>
        <xdr:cNvCxnSpPr/>
      </xdr:nvCxnSpPr>
      <xdr:spPr>
        <a:xfrm>
          <a:off x="16179800" y="10344976"/>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43958</xdr:rowOff>
    </xdr:from>
    <xdr:ext cx="762000" cy="259045"/>
    <xdr:sp macro="" textlink="">
      <xdr:nvSpPr>
        <xdr:cNvPr id="321" name="定員管理の状況平均値テキスト"/>
        <xdr:cNvSpPr txBox="1"/>
      </xdr:nvSpPr>
      <xdr:spPr>
        <a:xfrm>
          <a:off x="17106900" y="1033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57976</xdr:rowOff>
    </xdr:from>
    <xdr:to>
      <xdr:col>77</xdr:col>
      <xdr:colOff>44450</xdr:colOff>
      <xdr:row>60</xdr:row>
      <xdr:rowOff>59182</xdr:rowOff>
    </xdr:to>
    <xdr:cxnSp macro="">
      <xdr:nvCxnSpPr>
        <xdr:cNvPr id="323" name="直線コネクタ 322"/>
        <xdr:cNvCxnSpPr/>
      </xdr:nvCxnSpPr>
      <xdr:spPr>
        <a:xfrm flipV="1">
          <a:off x="15290800" y="1034497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5" name="テキスト ボックス 324"/>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57976</xdr:rowOff>
    </xdr:from>
    <xdr:to>
      <xdr:col>72</xdr:col>
      <xdr:colOff>203200</xdr:colOff>
      <xdr:row>60</xdr:row>
      <xdr:rowOff>59182</xdr:rowOff>
    </xdr:to>
    <xdr:cxnSp macro="">
      <xdr:nvCxnSpPr>
        <xdr:cNvPr id="326" name="直線コネクタ 325"/>
        <xdr:cNvCxnSpPr/>
      </xdr:nvCxnSpPr>
      <xdr:spPr>
        <a:xfrm>
          <a:off x="14401800" y="1034497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28" name="テキスト ボックス 327"/>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57976</xdr:rowOff>
    </xdr:to>
    <xdr:cxnSp macro="">
      <xdr:nvCxnSpPr>
        <xdr:cNvPr id="329" name="直線コネクタ 328"/>
        <xdr:cNvCxnSpPr/>
      </xdr:nvCxnSpPr>
      <xdr:spPr>
        <a:xfrm>
          <a:off x="13512800" y="10336530"/>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92748</xdr:rowOff>
    </xdr:from>
    <xdr:ext cx="762000" cy="259045"/>
    <xdr:sp macro="" textlink="">
      <xdr:nvSpPr>
        <xdr:cNvPr id="333" name="テキスト ボックス 332"/>
        <xdr:cNvSpPr txBox="1"/>
      </xdr:nvSpPr>
      <xdr:spPr>
        <a:xfrm>
          <a:off x="13131800" y="103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8382</xdr:rowOff>
    </xdr:from>
    <xdr:to>
      <xdr:col>81</xdr:col>
      <xdr:colOff>95250</xdr:colOff>
      <xdr:row>60</xdr:row>
      <xdr:rowOff>109982</xdr:rowOff>
    </xdr:to>
    <xdr:sp macro="" textlink="">
      <xdr:nvSpPr>
        <xdr:cNvPr id="339" name="楕円 338"/>
        <xdr:cNvSpPr/>
      </xdr:nvSpPr>
      <xdr:spPr>
        <a:xfrm>
          <a:off x="16967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101109</xdr:rowOff>
    </xdr:from>
    <xdr:ext cx="762000" cy="259045"/>
    <xdr:sp macro="" textlink="">
      <xdr:nvSpPr>
        <xdr:cNvPr id="340" name="定員管理の状況該当値テキスト"/>
        <xdr:cNvSpPr txBox="1"/>
      </xdr:nvSpPr>
      <xdr:spPr>
        <a:xfrm>
          <a:off x="17106900" y="1021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7176</xdr:rowOff>
    </xdr:from>
    <xdr:to>
      <xdr:col>77</xdr:col>
      <xdr:colOff>95250</xdr:colOff>
      <xdr:row>60</xdr:row>
      <xdr:rowOff>108776</xdr:rowOff>
    </xdr:to>
    <xdr:sp macro="" textlink="">
      <xdr:nvSpPr>
        <xdr:cNvPr id="341" name="楕円 340"/>
        <xdr:cNvSpPr/>
      </xdr:nvSpPr>
      <xdr:spPr>
        <a:xfrm>
          <a:off x="16129000" y="102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118953</xdr:rowOff>
    </xdr:from>
    <xdr:ext cx="736600" cy="259045"/>
    <xdr:sp macro="" textlink="">
      <xdr:nvSpPr>
        <xdr:cNvPr id="342" name="テキスト ボックス 341"/>
        <xdr:cNvSpPr txBox="1"/>
      </xdr:nvSpPr>
      <xdr:spPr>
        <a:xfrm>
          <a:off x="15798800" y="10063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8382</xdr:rowOff>
    </xdr:from>
    <xdr:to>
      <xdr:col>73</xdr:col>
      <xdr:colOff>44450</xdr:colOff>
      <xdr:row>60</xdr:row>
      <xdr:rowOff>109982</xdr:rowOff>
    </xdr:to>
    <xdr:sp macro="" textlink="">
      <xdr:nvSpPr>
        <xdr:cNvPr id="343" name="楕円 342"/>
        <xdr:cNvSpPr/>
      </xdr:nvSpPr>
      <xdr:spPr>
        <a:xfrm>
          <a:off x="15240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120159</xdr:rowOff>
    </xdr:from>
    <xdr:ext cx="762000" cy="259045"/>
    <xdr:sp macro="" textlink="">
      <xdr:nvSpPr>
        <xdr:cNvPr id="344" name="テキスト ボックス 343"/>
        <xdr:cNvSpPr txBox="1"/>
      </xdr:nvSpPr>
      <xdr:spPr>
        <a:xfrm>
          <a:off x="14909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7176</xdr:rowOff>
    </xdr:from>
    <xdr:to>
      <xdr:col>68</xdr:col>
      <xdr:colOff>203200</xdr:colOff>
      <xdr:row>60</xdr:row>
      <xdr:rowOff>108776</xdr:rowOff>
    </xdr:to>
    <xdr:sp macro="" textlink="">
      <xdr:nvSpPr>
        <xdr:cNvPr id="345" name="楕円 344"/>
        <xdr:cNvSpPr/>
      </xdr:nvSpPr>
      <xdr:spPr>
        <a:xfrm>
          <a:off x="14351000" y="102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118953</xdr:rowOff>
    </xdr:from>
    <xdr:ext cx="762000" cy="259045"/>
    <xdr:sp macro="" textlink="">
      <xdr:nvSpPr>
        <xdr:cNvPr id="346" name="テキスト ボックス 345"/>
        <xdr:cNvSpPr txBox="1"/>
      </xdr:nvSpPr>
      <xdr:spPr>
        <a:xfrm>
          <a:off x="14020800" y="1006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47" name="楕円 346"/>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48" name="テキスト ボックス 347"/>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令和元年度の実質公債費比率は、平成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年度に借入を行った小学校の建設や一般廃棄物処理施設の改修にかかる地方債の元金償還開始と、下水道会計の元利償還金に対する繰出金の増、病院等一部事務組合の地方債償還負担金の増等により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0.8pt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上昇した。以前より下水道会計への繰出金や病院等一部事務組合への負担金が多いことが実質公債費比率を押し上げている要因となっているなか、今後令和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年度の地方債償還ピークまで実質公債費比率の改善は困難であるが、地方債の借入は中期財政改革や振興実施計画に基づき、選択と集中による投資的経費の抑制を図る。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43</xdr:row>
      <xdr:rowOff>27686</xdr:rowOff>
    </xdr:to>
    <xdr:cxnSp macro="">
      <xdr:nvCxnSpPr>
        <xdr:cNvPr id="380" name="直線コネクタ 379"/>
        <xdr:cNvCxnSpPr/>
      </xdr:nvCxnSpPr>
      <xdr:spPr>
        <a:xfrm>
          <a:off x="16179800" y="732282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1" name="公債費負担の状況平均値テキスト"/>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121920</xdr:rowOff>
    </xdr:to>
    <xdr:cxnSp macro="">
      <xdr:nvCxnSpPr>
        <xdr:cNvPr id="383" name="直線コネクタ 382"/>
        <xdr:cNvCxnSpPr/>
      </xdr:nvCxnSpPr>
      <xdr:spPr>
        <a:xfrm>
          <a:off x="15290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5" name="テキスト ボックス 384"/>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73660</xdr:rowOff>
    </xdr:to>
    <xdr:cxnSp macro="">
      <xdr:nvCxnSpPr>
        <xdr:cNvPr id="386" name="直線コネクタ 385"/>
        <xdr:cNvCxnSpPr/>
      </xdr:nvCxnSpPr>
      <xdr:spPr>
        <a:xfrm>
          <a:off x="14401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102616</xdr:rowOff>
    </xdr:to>
    <xdr:cxnSp macro="">
      <xdr:nvCxnSpPr>
        <xdr:cNvPr id="389" name="直線コネクタ 388"/>
        <xdr:cNvCxnSpPr/>
      </xdr:nvCxnSpPr>
      <xdr:spPr>
        <a:xfrm flipV="1">
          <a:off x="13512800" y="72745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1" name="テキスト ボックス 390"/>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3" name="テキスト ボックス 392"/>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148336</xdr:rowOff>
    </xdr:from>
    <xdr:to>
      <xdr:col>81</xdr:col>
      <xdr:colOff>95250</xdr:colOff>
      <xdr:row>43</xdr:row>
      <xdr:rowOff>78486</xdr:rowOff>
    </xdr:to>
    <xdr:sp macro="" textlink="">
      <xdr:nvSpPr>
        <xdr:cNvPr id="399" name="楕円 398"/>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120413</xdr:rowOff>
    </xdr:from>
    <xdr:ext cx="762000" cy="259045"/>
    <xdr:sp macro="" textlink="">
      <xdr:nvSpPr>
        <xdr:cNvPr id="400" name="公債費負担の状況該当値テキスト"/>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1" name="楕円 400"/>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2" name="テキスト ボックス 401"/>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3" name="楕円 402"/>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4" name="テキスト ボックス 403"/>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5" name="楕円 404"/>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6" name="テキスト ボックス 405"/>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07" name="楕円 406"/>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138193</xdr:rowOff>
    </xdr:from>
    <xdr:ext cx="762000" cy="259045"/>
    <xdr:sp macro="" textlink="">
      <xdr:nvSpPr>
        <xdr:cNvPr id="408" name="テキスト ボックス 407"/>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会計や病院会計の地方債残高が多く、一般会計からの繰入見込額が高いことから将来負担比率が類似団体と比較し高い水準となっている。令和元年度は、一般会計で地方債償還額が借入額を上回ったため地方債残高が減少したこと、財政調整基金等充当可能基金への積立を行ったこと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9.5pt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しかし今後も一般廃棄物広域処分場の整備や保健衛生施設の建替え等公共施設の更新対応のため、将来負担額の増加が予想されることから、投資的経費の平準化や基金の積立等充当可能財源の確保を図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167458</xdr:rowOff>
    </xdr:to>
    <xdr:cxnSp macro="">
      <xdr:nvCxnSpPr>
        <xdr:cNvPr id="439" name="直線コネクタ 438"/>
        <xdr:cNvCxnSpPr/>
      </xdr:nvCxnSpPr>
      <xdr:spPr>
        <a:xfrm flipV="1">
          <a:off x="17018000" y="2313214"/>
          <a:ext cx="0" cy="1454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139535</xdr:rowOff>
    </xdr:from>
    <xdr:ext cx="762000" cy="259045"/>
    <xdr:sp macro="" textlink="">
      <xdr:nvSpPr>
        <xdr:cNvPr id="440" name="将来負担の状況最小値テキスト"/>
        <xdr:cNvSpPr txBox="1"/>
      </xdr:nvSpPr>
      <xdr:spPr>
        <a:xfrm>
          <a:off x="17106900" y="373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167458</xdr:rowOff>
    </xdr:from>
    <xdr:to>
      <xdr:col>81</xdr:col>
      <xdr:colOff>133350</xdr:colOff>
      <xdr:row>21</xdr:row>
      <xdr:rowOff>167458</xdr:rowOff>
    </xdr:to>
    <xdr:cxnSp macro="">
      <xdr:nvCxnSpPr>
        <xdr:cNvPr id="441" name="直線コネクタ 440"/>
        <xdr:cNvCxnSpPr/>
      </xdr:nvCxnSpPr>
      <xdr:spPr>
        <a:xfrm>
          <a:off x="16929100" y="37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115751</xdr:rowOff>
    </xdr:from>
    <xdr:to>
      <xdr:col>81</xdr:col>
      <xdr:colOff>44450</xdr:colOff>
      <xdr:row>22</xdr:row>
      <xdr:rowOff>53461</xdr:rowOff>
    </xdr:to>
    <xdr:cxnSp macro="">
      <xdr:nvCxnSpPr>
        <xdr:cNvPr id="444" name="直線コネクタ 443"/>
        <xdr:cNvCxnSpPr/>
      </xdr:nvCxnSpPr>
      <xdr:spPr>
        <a:xfrm flipV="1">
          <a:off x="16179800" y="3716201"/>
          <a:ext cx="838200" cy="10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151873</xdr:rowOff>
    </xdr:from>
    <xdr:ext cx="762000" cy="259045"/>
    <xdr:sp macro="" textlink="">
      <xdr:nvSpPr>
        <xdr:cNvPr id="445" name="将来負担の状況平均値テキスト"/>
        <xdr:cNvSpPr txBox="1"/>
      </xdr:nvSpPr>
      <xdr:spPr>
        <a:xfrm>
          <a:off x="17106900" y="2552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135346</xdr:rowOff>
    </xdr:from>
    <xdr:to>
      <xdr:col>81</xdr:col>
      <xdr:colOff>95250</xdr:colOff>
      <xdr:row>16</xdr:row>
      <xdr:rowOff>65496</xdr:rowOff>
    </xdr:to>
    <xdr:sp macro="" textlink="">
      <xdr:nvSpPr>
        <xdr:cNvPr id="446" name="フローチャート: 判断 445"/>
        <xdr:cNvSpPr/>
      </xdr:nvSpPr>
      <xdr:spPr>
        <a:xfrm>
          <a:off x="16967200" y="27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53461</xdr:rowOff>
    </xdr:from>
    <xdr:to>
      <xdr:col>77</xdr:col>
      <xdr:colOff>44450</xdr:colOff>
      <xdr:row>22</xdr:row>
      <xdr:rowOff>105168</xdr:rowOff>
    </xdr:to>
    <xdr:cxnSp macro="">
      <xdr:nvCxnSpPr>
        <xdr:cNvPr id="447" name="直線コネクタ 446"/>
        <xdr:cNvCxnSpPr/>
      </xdr:nvCxnSpPr>
      <xdr:spPr>
        <a:xfrm flipV="1">
          <a:off x="15290800" y="3825361"/>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126153</xdr:rowOff>
    </xdr:from>
    <xdr:to>
      <xdr:col>77</xdr:col>
      <xdr:colOff>95250</xdr:colOff>
      <xdr:row>16</xdr:row>
      <xdr:rowOff>56303</xdr:rowOff>
    </xdr:to>
    <xdr:sp macro="" textlink="">
      <xdr:nvSpPr>
        <xdr:cNvPr id="448" name="フローチャート: 判断 447"/>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66480</xdr:rowOff>
    </xdr:from>
    <xdr:ext cx="736600" cy="259045"/>
    <xdr:sp macro="" textlink="">
      <xdr:nvSpPr>
        <xdr:cNvPr id="449" name="テキスト ボックス 448"/>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76684</xdr:rowOff>
    </xdr:from>
    <xdr:to>
      <xdr:col>72</xdr:col>
      <xdr:colOff>203200</xdr:colOff>
      <xdr:row>22</xdr:row>
      <xdr:rowOff>105168</xdr:rowOff>
    </xdr:to>
    <xdr:cxnSp macro="">
      <xdr:nvCxnSpPr>
        <xdr:cNvPr id="450" name="直線コネクタ 449"/>
        <xdr:cNvCxnSpPr/>
      </xdr:nvCxnSpPr>
      <xdr:spPr>
        <a:xfrm>
          <a:off x="14401800" y="3677134"/>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123855</xdr:rowOff>
    </xdr:from>
    <xdr:to>
      <xdr:col>73</xdr:col>
      <xdr:colOff>44450</xdr:colOff>
      <xdr:row>16</xdr:row>
      <xdr:rowOff>54005</xdr:rowOff>
    </xdr:to>
    <xdr:sp macro="" textlink="">
      <xdr:nvSpPr>
        <xdr:cNvPr id="451" name="フローチャート: 判断 450"/>
        <xdr:cNvSpPr/>
      </xdr:nvSpPr>
      <xdr:spPr>
        <a:xfrm>
          <a:off x="15240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64182</xdr:rowOff>
    </xdr:from>
    <xdr:ext cx="762000" cy="259045"/>
    <xdr:sp macro="" textlink="">
      <xdr:nvSpPr>
        <xdr:cNvPr id="452" name="テキスト ボックス 451"/>
        <xdr:cNvSpPr txBox="1"/>
      </xdr:nvSpPr>
      <xdr:spPr>
        <a:xfrm>
          <a:off x="14909800" y="246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110248</xdr:rowOff>
    </xdr:from>
    <xdr:to>
      <xdr:col>68</xdr:col>
      <xdr:colOff>152400</xdr:colOff>
      <xdr:row>21</xdr:row>
      <xdr:rowOff>76684</xdr:rowOff>
    </xdr:to>
    <xdr:cxnSp macro="">
      <xdr:nvCxnSpPr>
        <xdr:cNvPr id="453" name="直線コネクタ 452"/>
        <xdr:cNvCxnSpPr/>
      </xdr:nvCxnSpPr>
      <xdr:spPr>
        <a:xfrm>
          <a:off x="13512800" y="3539248"/>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111216</xdr:rowOff>
    </xdr:from>
    <xdr:to>
      <xdr:col>68</xdr:col>
      <xdr:colOff>203200</xdr:colOff>
      <xdr:row>16</xdr:row>
      <xdr:rowOff>41366</xdr:rowOff>
    </xdr:to>
    <xdr:sp macro="" textlink="">
      <xdr:nvSpPr>
        <xdr:cNvPr id="454" name="フローチャート: 判断 453"/>
        <xdr:cNvSpPr/>
      </xdr:nvSpPr>
      <xdr:spPr>
        <a:xfrm>
          <a:off x="14351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51543</xdr:rowOff>
    </xdr:from>
    <xdr:ext cx="762000" cy="259045"/>
    <xdr:sp macro="" textlink="">
      <xdr:nvSpPr>
        <xdr:cNvPr id="455" name="テキスト ボックス 454"/>
        <xdr:cNvSpPr txBox="1"/>
      </xdr:nvSpPr>
      <xdr:spPr>
        <a:xfrm>
          <a:off x="14020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167519</xdr:rowOff>
    </xdr:from>
    <xdr:to>
      <xdr:col>64</xdr:col>
      <xdr:colOff>152400</xdr:colOff>
      <xdr:row>16</xdr:row>
      <xdr:rowOff>97669</xdr:rowOff>
    </xdr:to>
    <xdr:sp macro="" textlink="">
      <xdr:nvSpPr>
        <xdr:cNvPr id="456" name="フローチャート: 判断 455"/>
        <xdr:cNvSpPr/>
      </xdr:nvSpPr>
      <xdr:spPr>
        <a:xfrm>
          <a:off x="13462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107846</xdr:rowOff>
    </xdr:from>
    <xdr:ext cx="762000" cy="259045"/>
    <xdr:sp macro="" textlink="">
      <xdr:nvSpPr>
        <xdr:cNvPr id="457" name="テキスト ボックス 456"/>
        <xdr:cNvSpPr txBox="1"/>
      </xdr:nvSpPr>
      <xdr:spPr>
        <a:xfrm>
          <a:off x="13131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64951</xdr:rowOff>
    </xdr:from>
    <xdr:to>
      <xdr:col>81</xdr:col>
      <xdr:colOff>95250</xdr:colOff>
      <xdr:row>21</xdr:row>
      <xdr:rowOff>166551</xdr:rowOff>
    </xdr:to>
    <xdr:sp macro="" textlink="">
      <xdr:nvSpPr>
        <xdr:cNvPr id="463" name="楕円 462"/>
        <xdr:cNvSpPr/>
      </xdr:nvSpPr>
      <xdr:spPr>
        <a:xfrm>
          <a:off x="16967200" y="36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132278</xdr:rowOff>
    </xdr:from>
    <xdr:ext cx="762000" cy="259045"/>
    <xdr:sp macro="" textlink="">
      <xdr:nvSpPr>
        <xdr:cNvPr id="464" name="将来負担の状況該当値テキスト"/>
        <xdr:cNvSpPr txBox="1"/>
      </xdr:nvSpPr>
      <xdr:spPr>
        <a:xfrm>
          <a:off x="17106900" y="356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2661</xdr:rowOff>
    </xdr:from>
    <xdr:to>
      <xdr:col>77</xdr:col>
      <xdr:colOff>95250</xdr:colOff>
      <xdr:row>22</xdr:row>
      <xdr:rowOff>104261</xdr:rowOff>
    </xdr:to>
    <xdr:sp macro="" textlink="">
      <xdr:nvSpPr>
        <xdr:cNvPr id="465" name="楕円 464"/>
        <xdr:cNvSpPr/>
      </xdr:nvSpPr>
      <xdr:spPr>
        <a:xfrm>
          <a:off x="16129000" y="37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89038</xdr:rowOff>
    </xdr:from>
    <xdr:ext cx="736600" cy="259045"/>
    <xdr:sp macro="" textlink="">
      <xdr:nvSpPr>
        <xdr:cNvPr id="466" name="テキスト ボックス 465"/>
        <xdr:cNvSpPr txBox="1"/>
      </xdr:nvSpPr>
      <xdr:spPr>
        <a:xfrm>
          <a:off x="15798800" y="386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54368</xdr:rowOff>
    </xdr:from>
    <xdr:to>
      <xdr:col>73</xdr:col>
      <xdr:colOff>44450</xdr:colOff>
      <xdr:row>22</xdr:row>
      <xdr:rowOff>155968</xdr:rowOff>
    </xdr:to>
    <xdr:sp macro="" textlink="">
      <xdr:nvSpPr>
        <xdr:cNvPr id="467" name="楕円 466"/>
        <xdr:cNvSpPr/>
      </xdr:nvSpPr>
      <xdr:spPr>
        <a:xfrm>
          <a:off x="15240000" y="382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140745</xdr:rowOff>
    </xdr:from>
    <xdr:ext cx="762000" cy="259045"/>
    <xdr:sp macro="" textlink="">
      <xdr:nvSpPr>
        <xdr:cNvPr id="468" name="テキスト ボックス 467"/>
        <xdr:cNvSpPr txBox="1"/>
      </xdr:nvSpPr>
      <xdr:spPr>
        <a:xfrm>
          <a:off x="14909800" y="391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25884</xdr:rowOff>
    </xdr:from>
    <xdr:to>
      <xdr:col>68</xdr:col>
      <xdr:colOff>203200</xdr:colOff>
      <xdr:row>21</xdr:row>
      <xdr:rowOff>127484</xdr:rowOff>
    </xdr:to>
    <xdr:sp macro="" textlink="">
      <xdr:nvSpPr>
        <xdr:cNvPr id="469" name="楕円 468"/>
        <xdr:cNvSpPr/>
      </xdr:nvSpPr>
      <xdr:spPr>
        <a:xfrm>
          <a:off x="14351000" y="36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112261</xdr:rowOff>
    </xdr:from>
    <xdr:ext cx="762000" cy="259045"/>
    <xdr:sp macro="" textlink="">
      <xdr:nvSpPr>
        <xdr:cNvPr id="470" name="テキスト ボックス 469"/>
        <xdr:cNvSpPr txBox="1"/>
      </xdr:nvSpPr>
      <xdr:spPr>
        <a:xfrm>
          <a:off x="14020800" y="371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59448</xdr:rowOff>
    </xdr:from>
    <xdr:to>
      <xdr:col>64</xdr:col>
      <xdr:colOff>152400</xdr:colOff>
      <xdr:row>20</xdr:row>
      <xdr:rowOff>161048</xdr:rowOff>
    </xdr:to>
    <xdr:sp macro="" textlink="">
      <xdr:nvSpPr>
        <xdr:cNvPr id="471" name="楕円 470"/>
        <xdr:cNvSpPr/>
      </xdr:nvSpPr>
      <xdr:spPr>
        <a:xfrm>
          <a:off x="13462000" y="34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145825</xdr:rowOff>
    </xdr:from>
    <xdr:ext cx="762000" cy="259045"/>
    <xdr:sp macro="" textlink="">
      <xdr:nvSpPr>
        <xdr:cNvPr id="472" name="テキスト ボックス 471"/>
        <xdr:cNvSpPr txBox="1"/>
      </xdr:nvSpPr>
      <xdr:spPr>
        <a:xfrm>
          <a:off x="13131800" y="357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28,809
233.11
16,721,996
16,160,553
513,503
9,082,946
16,574,968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令和元年度は類似団体を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1.2pt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正規職員数が類似団体と比較して少なく、職員給は低いものの、出先機関等の業務で会計年度任用職員に依存している状況が常態化しており、人件費を押し上げる要因となっている。施設の統廃合や業務のアウトソーシング、デジタル化の推進により、会計年度任用職員も含めた総職員数の見直しが必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66040</xdr:rowOff>
    </xdr:from>
    <xdr:to>
      <xdr:col>24</xdr:col>
      <xdr:colOff>25400</xdr:colOff>
      <xdr:row>34</xdr:row>
      <xdr:rowOff>73660</xdr:rowOff>
    </xdr:to>
    <xdr:cxnSp macro="">
      <xdr:nvCxnSpPr>
        <xdr:cNvPr id="66" name="直線コネクタ 65"/>
        <xdr:cNvCxnSpPr/>
      </xdr:nvCxnSpPr>
      <xdr:spPr>
        <a:xfrm flipV="1">
          <a:off x="3987800" y="5895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34</xdr:row>
      <xdr:rowOff>81280</xdr:rowOff>
    </xdr:to>
    <xdr:cxnSp macro="">
      <xdr:nvCxnSpPr>
        <xdr:cNvPr id="69" name="直線コネクタ 68"/>
        <xdr:cNvCxnSpPr/>
      </xdr:nvCxnSpPr>
      <xdr:spPr>
        <a:xfrm flipV="1">
          <a:off x="3098800" y="590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71" name="テキスト ボックス 70"/>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119380</xdr:rowOff>
    </xdr:to>
    <xdr:cxnSp macro="">
      <xdr:nvCxnSpPr>
        <xdr:cNvPr id="72" name="直線コネクタ 71"/>
        <xdr:cNvCxnSpPr/>
      </xdr:nvCxnSpPr>
      <xdr:spPr>
        <a:xfrm flipV="1">
          <a:off x="2209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74" name="テキスト ボックス 73"/>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119380</xdr:rowOff>
    </xdr:to>
    <xdr:cxnSp macro="">
      <xdr:nvCxnSpPr>
        <xdr:cNvPr id="75" name="直線コネクタ 74"/>
        <xdr:cNvCxnSpPr/>
      </xdr:nvCxnSpPr>
      <xdr:spPr>
        <a:xfrm>
          <a:off x="1320800" y="593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79" name="テキスト ボックス 78"/>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xdr:rowOff>
    </xdr:from>
    <xdr:to>
      <xdr:col>24</xdr:col>
      <xdr:colOff>76200</xdr:colOff>
      <xdr:row>34</xdr:row>
      <xdr:rowOff>116840</xdr:rowOff>
    </xdr:to>
    <xdr:sp macro="" textlink="">
      <xdr:nvSpPr>
        <xdr:cNvPr id="85" name="楕円 84"/>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31767</xdr:rowOff>
    </xdr:from>
    <xdr:ext cx="762000" cy="259045"/>
    <xdr:sp macro="" textlink="">
      <xdr:nvSpPr>
        <xdr:cNvPr id="86" name="人件費該当値テキスト"/>
        <xdr:cNvSpPr txBox="1"/>
      </xdr:nvSpPr>
      <xdr:spPr>
        <a:xfrm>
          <a:off x="4914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139717</xdr:rowOff>
    </xdr:from>
    <xdr:ext cx="762000" cy="259045"/>
    <xdr:sp macro="" textlink="">
      <xdr:nvSpPr>
        <xdr:cNvPr id="94" name="テキスト ボックス 93"/>
        <xdr:cNvSpPr txBox="1"/>
      </xdr:nvSpPr>
      <xdr:spPr>
        <a:xfrm>
          <a:off x="939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令和元年度は類似団体を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1.6pt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大規模な一般廃棄物処理施設や、観光施設の維持管理費が嵩むことが類似団体を上回る要因である。今後も業務のアウトソーシングの推進や、インフラ施設の点検費用等物件費の比率は高い水準で推移することが予想されるため、施設の統廃合や使用料の見直しを進めることにより、負担の上昇を抑え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46990</xdr:rowOff>
    </xdr:to>
    <xdr:cxnSp macro="">
      <xdr:nvCxnSpPr>
        <xdr:cNvPr id="127" name="直線コネクタ 126"/>
        <xdr:cNvCxnSpPr/>
      </xdr:nvCxnSpPr>
      <xdr:spPr>
        <a:xfrm>
          <a:off x="15671800" y="2961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8"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46990</xdr:rowOff>
    </xdr:to>
    <xdr:cxnSp macro="">
      <xdr:nvCxnSpPr>
        <xdr:cNvPr id="130" name="直線コネクタ 129"/>
        <xdr:cNvCxnSpPr/>
      </xdr:nvCxnSpPr>
      <xdr:spPr>
        <a:xfrm>
          <a:off x="14782800" y="2938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32" name="テキスト ボックス 131"/>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24130</xdr:rowOff>
    </xdr:to>
    <xdr:cxnSp macro="">
      <xdr:nvCxnSpPr>
        <xdr:cNvPr id="133" name="直線コネクタ 132"/>
        <xdr:cNvCxnSpPr/>
      </xdr:nvCxnSpPr>
      <xdr:spPr>
        <a:xfrm>
          <a:off x="13893800" y="2923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8890</xdr:rowOff>
    </xdr:to>
    <xdr:cxnSp macro="">
      <xdr:nvCxnSpPr>
        <xdr:cNvPr id="136" name="直線コネクタ 135"/>
        <xdr:cNvCxnSpPr/>
      </xdr:nvCxnSpPr>
      <xdr:spPr>
        <a:xfrm>
          <a:off x="13004800" y="292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6" name="楕円 145"/>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7"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8" name="楕円 147"/>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9" name="テキスト ボックス 148"/>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2" name="楕円 151"/>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3" name="テキスト ボックス 152"/>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54" name="楕円 153"/>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55" name="テキスト ボックス 154"/>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令和元年度は類似団体を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3.2pt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生活保護費が低い半面、子ども医療費や障害者医療など単独の医療扶助が増加傾向にあり、資格審査等の徹底化や他自治体との比較による助成事業の適正化を図り、扶助費の増加傾向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163576</xdr:rowOff>
    </xdr:from>
    <xdr:to>
      <xdr:col>24</xdr:col>
      <xdr:colOff>25400</xdr:colOff>
      <xdr:row>55</xdr:row>
      <xdr:rowOff>1270</xdr:rowOff>
    </xdr:to>
    <xdr:cxnSp macro="">
      <xdr:nvCxnSpPr>
        <xdr:cNvPr id="186" name="直線コネクタ 185"/>
        <xdr:cNvCxnSpPr/>
      </xdr:nvCxnSpPr>
      <xdr:spPr>
        <a:xfrm>
          <a:off x="3987800" y="9421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43705</xdr:rowOff>
    </xdr:from>
    <xdr:ext cx="762000" cy="259045"/>
    <xdr:sp macro="" textlink="">
      <xdr:nvSpPr>
        <xdr:cNvPr id="187" name="扶助費平均値テキスト"/>
        <xdr:cNvSpPr txBox="1"/>
      </xdr:nvSpPr>
      <xdr:spPr>
        <a:xfrm>
          <a:off x="4914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163576</xdr:rowOff>
    </xdr:from>
    <xdr:to>
      <xdr:col>19</xdr:col>
      <xdr:colOff>187325</xdr:colOff>
      <xdr:row>54</xdr:row>
      <xdr:rowOff>163576</xdr:rowOff>
    </xdr:to>
    <xdr:cxnSp macro="">
      <xdr:nvCxnSpPr>
        <xdr:cNvPr id="189" name="直線コネクタ 188"/>
        <xdr:cNvCxnSpPr/>
      </xdr:nvCxnSpPr>
      <xdr:spPr>
        <a:xfrm>
          <a:off x="3098800" y="9421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1" name="テキスト ボックス 190"/>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163576</xdr:rowOff>
    </xdr:from>
    <xdr:to>
      <xdr:col>15</xdr:col>
      <xdr:colOff>98425</xdr:colOff>
      <xdr:row>55</xdr:row>
      <xdr:rowOff>19558</xdr:rowOff>
    </xdr:to>
    <xdr:cxnSp macro="">
      <xdr:nvCxnSpPr>
        <xdr:cNvPr id="192" name="直線コネクタ 191"/>
        <xdr:cNvCxnSpPr/>
      </xdr:nvCxnSpPr>
      <xdr:spPr>
        <a:xfrm flipV="1">
          <a:off x="2209800" y="9421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194" name="テキスト ボックス 193"/>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19558</xdr:rowOff>
    </xdr:from>
    <xdr:to>
      <xdr:col>11</xdr:col>
      <xdr:colOff>9525</xdr:colOff>
      <xdr:row>55</xdr:row>
      <xdr:rowOff>28702</xdr:rowOff>
    </xdr:to>
    <xdr:cxnSp macro="">
      <xdr:nvCxnSpPr>
        <xdr:cNvPr id="195" name="直線コネクタ 194"/>
        <xdr:cNvCxnSpPr/>
      </xdr:nvCxnSpPr>
      <xdr:spPr>
        <a:xfrm flipV="1">
          <a:off x="1320800" y="9449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66565</xdr:rowOff>
    </xdr:from>
    <xdr:ext cx="762000" cy="259045"/>
    <xdr:sp macro="" textlink="">
      <xdr:nvSpPr>
        <xdr:cNvPr id="197" name="テキスト ボックス 196"/>
        <xdr:cNvSpPr txBox="1"/>
      </xdr:nvSpPr>
      <xdr:spPr>
        <a:xfrm>
          <a:off x="1828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199" name="テキスト ボックス 198"/>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5" name="楕円 204"/>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6"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112776</xdr:rowOff>
    </xdr:from>
    <xdr:to>
      <xdr:col>20</xdr:col>
      <xdr:colOff>38100</xdr:colOff>
      <xdr:row>55</xdr:row>
      <xdr:rowOff>42926</xdr:rowOff>
    </xdr:to>
    <xdr:sp macro="" textlink="">
      <xdr:nvSpPr>
        <xdr:cNvPr id="207" name="楕円 206"/>
        <xdr:cNvSpPr/>
      </xdr:nvSpPr>
      <xdr:spPr>
        <a:xfrm>
          <a:off x="3937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53103</xdr:rowOff>
    </xdr:from>
    <xdr:ext cx="736600" cy="259045"/>
    <xdr:sp macro="" textlink="">
      <xdr:nvSpPr>
        <xdr:cNvPr id="208" name="テキスト ボックス 207"/>
        <xdr:cNvSpPr txBox="1"/>
      </xdr:nvSpPr>
      <xdr:spPr>
        <a:xfrm>
          <a:off x="3606800" y="913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112776</xdr:rowOff>
    </xdr:from>
    <xdr:to>
      <xdr:col>15</xdr:col>
      <xdr:colOff>149225</xdr:colOff>
      <xdr:row>55</xdr:row>
      <xdr:rowOff>42926</xdr:rowOff>
    </xdr:to>
    <xdr:sp macro="" textlink="">
      <xdr:nvSpPr>
        <xdr:cNvPr id="209" name="楕円 208"/>
        <xdr:cNvSpPr/>
      </xdr:nvSpPr>
      <xdr:spPr>
        <a:xfrm>
          <a:off x="3048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53103</xdr:rowOff>
    </xdr:from>
    <xdr:ext cx="762000" cy="259045"/>
    <xdr:sp macro="" textlink="">
      <xdr:nvSpPr>
        <xdr:cNvPr id="210" name="テキスト ボックス 209"/>
        <xdr:cNvSpPr txBox="1"/>
      </xdr:nvSpPr>
      <xdr:spPr>
        <a:xfrm>
          <a:off x="2717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140208</xdr:rowOff>
    </xdr:from>
    <xdr:to>
      <xdr:col>11</xdr:col>
      <xdr:colOff>60325</xdr:colOff>
      <xdr:row>55</xdr:row>
      <xdr:rowOff>70358</xdr:rowOff>
    </xdr:to>
    <xdr:sp macro="" textlink="">
      <xdr:nvSpPr>
        <xdr:cNvPr id="211" name="楕円 210"/>
        <xdr:cNvSpPr/>
      </xdr:nvSpPr>
      <xdr:spPr>
        <a:xfrm>
          <a:off x="2159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80535</xdr:rowOff>
    </xdr:from>
    <xdr:ext cx="762000" cy="259045"/>
    <xdr:sp macro="" textlink="">
      <xdr:nvSpPr>
        <xdr:cNvPr id="212" name="テキスト ボックス 211"/>
        <xdr:cNvSpPr txBox="1"/>
      </xdr:nvSpPr>
      <xdr:spPr>
        <a:xfrm>
          <a:off x="1828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149352</xdr:rowOff>
    </xdr:from>
    <xdr:to>
      <xdr:col>6</xdr:col>
      <xdr:colOff>171450</xdr:colOff>
      <xdr:row>55</xdr:row>
      <xdr:rowOff>79502</xdr:rowOff>
    </xdr:to>
    <xdr:sp macro="" textlink="">
      <xdr:nvSpPr>
        <xdr:cNvPr id="213" name="楕円 212"/>
        <xdr:cNvSpPr/>
      </xdr:nvSpPr>
      <xdr:spPr>
        <a:xfrm>
          <a:off x="1270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89679</xdr:rowOff>
    </xdr:from>
    <xdr:ext cx="762000" cy="259045"/>
    <xdr:sp macro="" textlink="">
      <xdr:nvSpPr>
        <xdr:cNvPr id="214" name="テキスト ボックス 213"/>
        <xdr:cNvSpPr txBox="1"/>
      </xdr:nvSpPr>
      <xdr:spPr>
        <a:xfrm>
          <a:off x="939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令和元年度は類似団体を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4.8pt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上回った。公共下水道事業や、農業集落排水事業など公営企業会計の公債費に対する繰出や、介護保険事業への繰出金が多額となっているため、　その他にかかる経常収支比率が類似団体と比較し高くなっている。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の法適化に伴い、下水会計に対する繰出の性質が繰出金から補助費等に変わることから、今後は減少するが、介護保険や後期高齢者医療特別会計など社会保障関連の繰出しは削減が困難なことから他の経費も含めた全体で経常経費の増加を抑えるように努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130810</xdr:rowOff>
    </xdr:from>
    <xdr:to>
      <xdr:col>82</xdr:col>
      <xdr:colOff>107950</xdr:colOff>
      <xdr:row>60</xdr:row>
      <xdr:rowOff>12700</xdr:rowOff>
    </xdr:to>
    <xdr:cxnSp macro="">
      <xdr:nvCxnSpPr>
        <xdr:cNvPr id="247" name="直線コネクタ 246"/>
        <xdr:cNvCxnSpPr/>
      </xdr:nvCxnSpPr>
      <xdr:spPr>
        <a:xfrm flipV="1">
          <a:off x="15671800" y="10246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48"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58420</xdr:rowOff>
    </xdr:to>
    <xdr:cxnSp macro="">
      <xdr:nvCxnSpPr>
        <xdr:cNvPr id="250" name="直線コネクタ 249"/>
        <xdr:cNvCxnSpPr/>
      </xdr:nvCxnSpPr>
      <xdr:spPr>
        <a:xfrm flipV="1">
          <a:off x="14782800" y="1029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58420</xdr:rowOff>
    </xdr:to>
    <xdr:cxnSp macro="">
      <xdr:nvCxnSpPr>
        <xdr:cNvPr id="253" name="直線コネクタ 252"/>
        <xdr:cNvCxnSpPr/>
      </xdr:nvCxnSpPr>
      <xdr:spPr>
        <a:xfrm>
          <a:off x="13893800" y="1032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5" name="テキスト ボックス 254"/>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123190</xdr:rowOff>
    </xdr:from>
    <xdr:to>
      <xdr:col>69</xdr:col>
      <xdr:colOff>92075</xdr:colOff>
      <xdr:row>60</xdr:row>
      <xdr:rowOff>35560</xdr:rowOff>
    </xdr:to>
    <xdr:cxnSp macro="">
      <xdr:nvCxnSpPr>
        <xdr:cNvPr id="256" name="直線コネクタ 255"/>
        <xdr:cNvCxnSpPr/>
      </xdr:nvCxnSpPr>
      <xdr:spPr>
        <a:xfrm>
          <a:off x="13004800" y="10238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8" name="テキスト ボックス 257"/>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0" name="テキスト ボックス 259"/>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80010</xdr:rowOff>
    </xdr:from>
    <xdr:to>
      <xdr:col>82</xdr:col>
      <xdr:colOff>158750</xdr:colOff>
      <xdr:row>60</xdr:row>
      <xdr:rowOff>10160</xdr:rowOff>
    </xdr:to>
    <xdr:sp macro="" textlink="">
      <xdr:nvSpPr>
        <xdr:cNvPr id="266" name="楕円 265"/>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52087</xdr:rowOff>
    </xdr:from>
    <xdr:ext cx="762000" cy="259045"/>
    <xdr:sp macro="" textlink="">
      <xdr:nvSpPr>
        <xdr:cNvPr id="267" name="その他該当値テキスト"/>
        <xdr:cNvSpPr txBox="1"/>
      </xdr:nvSpPr>
      <xdr:spPr>
        <a:xfrm>
          <a:off x="16598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68" name="楕円 267"/>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69" name="テキスト ボックス 268"/>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70" name="楕円 269"/>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71" name="テキスト ボックス 270"/>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72" name="楕円 271"/>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71137</xdr:rowOff>
    </xdr:from>
    <xdr:ext cx="762000" cy="259045"/>
    <xdr:sp macro="" textlink="">
      <xdr:nvSpPr>
        <xdr:cNvPr id="273" name="テキスト ボックス 272"/>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72390</xdr:rowOff>
    </xdr:from>
    <xdr:to>
      <xdr:col>65</xdr:col>
      <xdr:colOff>53975</xdr:colOff>
      <xdr:row>60</xdr:row>
      <xdr:rowOff>2540</xdr:rowOff>
    </xdr:to>
    <xdr:sp macro="" textlink="">
      <xdr:nvSpPr>
        <xdr:cNvPr id="274" name="楕円 273"/>
        <xdr:cNvSpPr/>
      </xdr:nvSpPr>
      <xdr:spPr>
        <a:xfrm>
          <a:off x="12954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158767</xdr:rowOff>
    </xdr:from>
    <xdr:ext cx="762000" cy="259045"/>
    <xdr:sp macro="" textlink="">
      <xdr:nvSpPr>
        <xdr:cNvPr id="275" name="テキスト ボックス 274"/>
        <xdr:cNvSpPr txBox="1"/>
      </xdr:nvSpPr>
      <xdr:spPr>
        <a:xfrm>
          <a:off x="12623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令和元年度は類似団体を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2.0pt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上回った。小浜病院組合や若狭消防組合等一部事務組合への負担金、生活路線バスの運行に要する補助金等が多く、類似団体を上回っている。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下水道事業の法適化に伴う増（下水会計に対する繰出が繰出金から補助費等に性質が変わることによるもの）、救命救急センター等の赤字負担金の増や、一般廃棄物焼却施設の広域化に伴う建設・運営負担金等一部事務組合に対する負担金の増加が見込まれているが、広域化のスケールメリットにより、経費全体として効率化を図るとともに、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年度に策定した「小浜市補助金のあり方に関するガイドライン」を基に、補助基準の明確化および適正な執行に努める。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46990</xdr:rowOff>
    </xdr:to>
    <xdr:cxnSp macro="">
      <xdr:nvCxnSpPr>
        <xdr:cNvPr id="305" name="直線コネクタ 304"/>
        <xdr:cNvCxnSpPr/>
      </xdr:nvCxnSpPr>
      <xdr:spPr>
        <a:xfrm>
          <a:off x="15671800" y="6386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06"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42418</xdr:rowOff>
    </xdr:to>
    <xdr:cxnSp macro="">
      <xdr:nvCxnSpPr>
        <xdr:cNvPr id="308" name="直線コネクタ 307"/>
        <xdr:cNvCxnSpPr/>
      </xdr:nvCxnSpPr>
      <xdr:spPr>
        <a:xfrm>
          <a:off x="14782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0" name="テキスト ボックス 309"/>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33274</xdr:rowOff>
    </xdr:to>
    <xdr:cxnSp macro="">
      <xdr:nvCxnSpPr>
        <xdr:cNvPr id="311" name="直線コネクタ 310"/>
        <xdr:cNvCxnSpPr/>
      </xdr:nvCxnSpPr>
      <xdr:spPr>
        <a:xfrm>
          <a:off x="13893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3" name="テキスト ボックス 312"/>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24130</xdr:rowOff>
    </xdr:to>
    <xdr:cxnSp macro="">
      <xdr:nvCxnSpPr>
        <xdr:cNvPr id="314" name="直線コネクタ 313"/>
        <xdr:cNvCxnSpPr/>
      </xdr:nvCxnSpPr>
      <xdr:spPr>
        <a:xfrm>
          <a:off x="13004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16" name="テキスト ボックス 315"/>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8" name="テキスト ボックス 31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4" name="楕円 323"/>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5"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6" name="楕円 325"/>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7" name="テキスト ボックス 326"/>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8" name="楕円 327"/>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9" name="テキスト ボックス 328"/>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0" name="楕円 329"/>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1" name="テキスト ボックス 33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2" name="楕円 331"/>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3" name="テキスト ボックス 33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令和元年度は類似団体を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0.3pt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近年の低金利による利子負担の減少から、利子は減少しているものの、小学校建設や一般廃棄物処理施設の改修事業にかかる多額の借入の元金償還が開始され、元金は増加傾向にある。臨時財政対策債についても、借入額が高止まりしていることから、今後も高い水準で推移することが見込まれる。そのため、中期財政計画や振興実施計画による投資的経費の抑制や、繰上償還による将来負担の軽減を図ることと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66039</xdr:rowOff>
    </xdr:to>
    <xdr:cxnSp macro="">
      <xdr:nvCxnSpPr>
        <xdr:cNvPr id="366" name="直線コネクタ 365"/>
        <xdr:cNvCxnSpPr/>
      </xdr:nvCxnSpPr>
      <xdr:spPr>
        <a:xfrm>
          <a:off x="3987800" y="13088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58420</xdr:rowOff>
    </xdr:to>
    <xdr:cxnSp macro="">
      <xdr:nvCxnSpPr>
        <xdr:cNvPr id="369" name="直線コネクタ 368"/>
        <xdr:cNvCxnSpPr/>
      </xdr:nvCxnSpPr>
      <xdr:spPr>
        <a:xfrm>
          <a:off x="3098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35561</xdr:rowOff>
    </xdr:to>
    <xdr:cxnSp macro="">
      <xdr:nvCxnSpPr>
        <xdr:cNvPr id="372" name="直線コネクタ 371"/>
        <xdr:cNvCxnSpPr/>
      </xdr:nvCxnSpPr>
      <xdr:spPr>
        <a:xfrm>
          <a:off x="2209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35561</xdr:rowOff>
    </xdr:to>
    <xdr:cxnSp macro="">
      <xdr:nvCxnSpPr>
        <xdr:cNvPr id="375" name="直線コネクタ 374"/>
        <xdr:cNvCxnSpPr/>
      </xdr:nvCxnSpPr>
      <xdr:spPr>
        <a:xfrm>
          <a:off x="1320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79" name="テキスト ボックス 378"/>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85" name="楕円 384"/>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86"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7" name="楕円 386"/>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8" name="テキスト ボックス 387"/>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9" name="楕円 388"/>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0" name="テキスト ボックス 389"/>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1" name="楕円 390"/>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2" name="テキスト ボックス 391"/>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3" name="楕円 392"/>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94" name="テキスト ボックス 393"/>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令和元年度は類似団体を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4.0pt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上回った。物件費、補助費等、その他（繰出金）が類似団体よりも高いことから、公債費以外の合計での比較においても高くなっている。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今後は職員体制の見直し、デジタル化の推進、施設の統廃合や負担金、繰出金の適正化を図り、扶助費、物件費の伸びを抑制した財政運営に努めていく。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159004</xdr:rowOff>
    </xdr:from>
    <xdr:to>
      <xdr:col>82</xdr:col>
      <xdr:colOff>107950</xdr:colOff>
      <xdr:row>79</xdr:row>
      <xdr:rowOff>14987</xdr:rowOff>
    </xdr:to>
    <xdr:cxnSp macro="">
      <xdr:nvCxnSpPr>
        <xdr:cNvPr id="425" name="直線コネクタ 424"/>
        <xdr:cNvCxnSpPr/>
      </xdr:nvCxnSpPr>
      <xdr:spPr>
        <a:xfrm flipV="1">
          <a:off x="15671800" y="135321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14987</xdr:rowOff>
    </xdr:from>
    <xdr:to>
      <xdr:col>78</xdr:col>
      <xdr:colOff>69850</xdr:colOff>
      <xdr:row>79</xdr:row>
      <xdr:rowOff>24130</xdr:rowOff>
    </xdr:to>
    <xdr:cxnSp macro="">
      <xdr:nvCxnSpPr>
        <xdr:cNvPr id="428" name="直線コネクタ 427"/>
        <xdr:cNvCxnSpPr/>
      </xdr:nvCxnSpPr>
      <xdr:spPr>
        <a:xfrm flipV="1">
          <a:off x="14782800" y="135595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28702</xdr:rowOff>
    </xdr:to>
    <xdr:cxnSp macro="">
      <xdr:nvCxnSpPr>
        <xdr:cNvPr id="431" name="直線コネクタ 430"/>
        <xdr:cNvCxnSpPr/>
      </xdr:nvCxnSpPr>
      <xdr:spPr>
        <a:xfrm flipV="1">
          <a:off x="13893800" y="13568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3" name="テキスト ボックス 432"/>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79</xdr:row>
      <xdr:rowOff>28702</xdr:rowOff>
    </xdr:to>
    <xdr:cxnSp macro="">
      <xdr:nvCxnSpPr>
        <xdr:cNvPr id="434" name="直線コネクタ 433"/>
        <xdr:cNvCxnSpPr/>
      </xdr:nvCxnSpPr>
      <xdr:spPr>
        <a:xfrm>
          <a:off x="13004800" y="134909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8" name="テキスト ボックス 437"/>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4" name="楕円 443"/>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45"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46" name="楕円 445"/>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47" name="テキスト ボックス 446"/>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48" name="楕円 447"/>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49" name="テキスト ボックス 448"/>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50" name="楕円 449"/>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51" name="テキスト ボックス 450"/>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52" name="楕円 451"/>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53" name="テキスト ボックス 452"/>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44140</xdr:rowOff>
    </xdr:from>
    <xdr:to>
      <xdr:col>29</xdr:col>
      <xdr:colOff>127000</xdr:colOff>
      <xdr:row>17</xdr:row>
      <xdr:rowOff>49247</xdr:rowOff>
    </xdr:to>
    <xdr:cxnSp macro="">
      <xdr:nvCxnSpPr>
        <xdr:cNvPr id="47" name="直線コネクタ 46"/>
        <xdr:cNvCxnSpPr/>
      </xdr:nvCxnSpPr>
      <xdr:spPr bwMode="auto">
        <a:xfrm flipV="1">
          <a:off x="5003800" y="3006415"/>
          <a:ext cx="647700" cy="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28917</xdr:rowOff>
    </xdr:from>
    <xdr:ext cx="762000" cy="259045"/>
    <xdr:sp macro="" textlink="">
      <xdr:nvSpPr>
        <xdr:cNvPr id="48" name="人口1人当たり決算額の推移平均値テキスト130"/>
        <xdr:cNvSpPr txBox="1"/>
      </xdr:nvSpPr>
      <xdr:spPr>
        <a:xfrm>
          <a:off x="5740400" y="2991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49247</xdr:rowOff>
    </xdr:from>
    <xdr:to>
      <xdr:col>26</xdr:col>
      <xdr:colOff>50800</xdr:colOff>
      <xdr:row>17</xdr:row>
      <xdr:rowOff>53001</xdr:rowOff>
    </xdr:to>
    <xdr:cxnSp macro="">
      <xdr:nvCxnSpPr>
        <xdr:cNvPr id="50" name="直線コネクタ 49"/>
        <xdr:cNvCxnSpPr/>
      </xdr:nvCxnSpPr>
      <xdr:spPr bwMode="auto">
        <a:xfrm flipV="1">
          <a:off x="4305300" y="3011522"/>
          <a:ext cx="698500" cy="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91760</xdr:rowOff>
    </xdr:from>
    <xdr:ext cx="736600" cy="259045"/>
    <xdr:sp macro="" textlink="">
      <xdr:nvSpPr>
        <xdr:cNvPr id="52" name="テキスト ボックス 51"/>
        <xdr:cNvSpPr txBox="1"/>
      </xdr:nvSpPr>
      <xdr:spPr>
        <a:xfrm>
          <a:off x="4622800" y="305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53001</xdr:rowOff>
    </xdr:from>
    <xdr:to>
      <xdr:col>22</xdr:col>
      <xdr:colOff>114300</xdr:colOff>
      <xdr:row>17</xdr:row>
      <xdr:rowOff>64426</xdr:rowOff>
    </xdr:to>
    <xdr:cxnSp macro="">
      <xdr:nvCxnSpPr>
        <xdr:cNvPr id="53" name="直線コネクタ 52"/>
        <xdr:cNvCxnSpPr/>
      </xdr:nvCxnSpPr>
      <xdr:spPr bwMode="auto">
        <a:xfrm flipV="1">
          <a:off x="3606800" y="3015276"/>
          <a:ext cx="698500" cy="1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96245</xdr:rowOff>
    </xdr:from>
    <xdr:ext cx="762000" cy="259045"/>
    <xdr:sp macro="" textlink="">
      <xdr:nvSpPr>
        <xdr:cNvPr id="55" name="テキスト ボックス 54"/>
        <xdr:cNvSpPr txBox="1"/>
      </xdr:nvSpPr>
      <xdr:spPr>
        <a:xfrm>
          <a:off x="3924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64426</xdr:rowOff>
    </xdr:from>
    <xdr:to>
      <xdr:col>18</xdr:col>
      <xdr:colOff>177800</xdr:colOff>
      <xdr:row>17</xdr:row>
      <xdr:rowOff>71929</xdr:rowOff>
    </xdr:to>
    <xdr:cxnSp macro="">
      <xdr:nvCxnSpPr>
        <xdr:cNvPr id="56" name="直線コネクタ 55"/>
        <xdr:cNvCxnSpPr/>
      </xdr:nvCxnSpPr>
      <xdr:spPr bwMode="auto">
        <a:xfrm flipV="1">
          <a:off x="2908300" y="3026701"/>
          <a:ext cx="698500" cy="7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108438</xdr:rowOff>
    </xdr:from>
    <xdr:ext cx="762000" cy="259045"/>
    <xdr:sp macro="" textlink="">
      <xdr:nvSpPr>
        <xdr:cNvPr id="58" name="テキスト ボックス 57"/>
        <xdr:cNvSpPr txBox="1"/>
      </xdr:nvSpPr>
      <xdr:spPr>
        <a:xfrm>
          <a:off x="32258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131303</xdr:rowOff>
    </xdr:from>
    <xdr:ext cx="762000" cy="259045"/>
    <xdr:sp macro="" textlink="">
      <xdr:nvSpPr>
        <xdr:cNvPr id="60" name="テキスト ボックス 59"/>
        <xdr:cNvSpPr txBox="1"/>
      </xdr:nvSpPr>
      <xdr:spPr>
        <a:xfrm>
          <a:off x="2527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164790</xdr:rowOff>
    </xdr:from>
    <xdr:to>
      <xdr:col>29</xdr:col>
      <xdr:colOff>177800</xdr:colOff>
      <xdr:row>17</xdr:row>
      <xdr:rowOff>94940</xdr:rowOff>
    </xdr:to>
    <xdr:sp macro="" textlink="">
      <xdr:nvSpPr>
        <xdr:cNvPr id="66" name="楕円 65"/>
        <xdr:cNvSpPr/>
      </xdr:nvSpPr>
      <xdr:spPr bwMode="auto">
        <a:xfrm>
          <a:off x="5600700" y="295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9867</xdr:rowOff>
    </xdr:from>
    <xdr:ext cx="762000" cy="259045"/>
    <xdr:sp macro="" textlink="">
      <xdr:nvSpPr>
        <xdr:cNvPr id="67" name="人口1人当たり決算額の推移該当値テキスト130"/>
        <xdr:cNvSpPr txBox="1"/>
      </xdr:nvSpPr>
      <xdr:spPr>
        <a:xfrm>
          <a:off x="5740400" y="280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169897</xdr:rowOff>
    </xdr:from>
    <xdr:to>
      <xdr:col>26</xdr:col>
      <xdr:colOff>101600</xdr:colOff>
      <xdr:row>17</xdr:row>
      <xdr:rowOff>100047</xdr:rowOff>
    </xdr:to>
    <xdr:sp macro="" textlink="">
      <xdr:nvSpPr>
        <xdr:cNvPr id="68" name="楕円 67"/>
        <xdr:cNvSpPr/>
      </xdr:nvSpPr>
      <xdr:spPr bwMode="auto">
        <a:xfrm>
          <a:off x="4953000" y="296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110224</xdr:rowOff>
    </xdr:from>
    <xdr:ext cx="736600" cy="259045"/>
    <xdr:sp macro="" textlink="">
      <xdr:nvSpPr>
        <xdr:cNvPr id="69" name="テキスト ボックス 68"/>
        <xdr:cNvSpPr txBox="1"/>
      </xdr:nvSpPr>
      <xdr:spPr>
        <a:xfrm>
          <a:off x="4622800" y="2729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2201</xdr:rowOff>
    </xdr:from>
    <xdr:to>
      <xdr:col>22</xdr:col>
      <xdr:colOff>165100</xdr:colOff>
      <xdr:row>17</xdr:row>
      <xdr:rowOff>103801</xdr:rowOff>
    </xdr:to>
    <xdr:sp macro="" textlink="">
      <xdr:nvSpPr>
        <xdr:cNvPr id="70" name="楕円 69"/>
        <xdr:cNvSpPr/>
      </xdr:nvSpPr>
      <xdr:spPr bwMode="auto">
        <a:xfrm>
          <a:off x="4254500" y="296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113978</xdr:rowOff>
    </xdr:from>
    <xdr:ext cx="762000" cy="259045"/>
    <xdr:sp macro="" textlink="">
      <xdr:nvSpPr>
        <xdr:cNvPr id="71" name="テキスト ボックス 70"/>
        <xdr:cNvSpPr txBox="1"/>
      </xdr:nvSpPr>
      <xdr:spPr>
        <a:xfrm>
          <a:off x="3924300" y="273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13626</xdr:rowOff>
    </xdr:from>
    <xdr:to>
      <xdr:col>19</xdr:col>
      <xdr:colOff>38100</xdr:colOff>
      <xdr:row>17</xdr:row>
      <xdr:rowOff>115226</xdr:rowOff>
    </xdr:to>
    <xdr:sp macro="" textlink="">
      <xdr:nvSpPr>
        <xdr:cNvPr id="72" name="楕円 71"/>
        <xdr:cNvSpPr/>
      </xdr:nvSpPr>
      <xdr:spPr bwMode="auto">
        <a:xfrm>
          <a:off x="3556000" y="2975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125403</xdr:rowOff>
    </xdr:from>
    <xdr:ext cx="762000" cy="259045"/>
    <xdr:sp macro="" textlink="">
      <xdr:nvSpPr>
        <xdr:cNvPr id="73" name="テキスト ボックス 72"/>
        <xdr:cNvSpPr txBox="1"/>
      </xdr:nvSpPr>
      <xdr:spPr>
        <a:xfrm>
          <a:off x="3225800" y="274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21129</xdr:rowOff>
    </xdr:from>
    <xdr:to>
      <xdr:col>15</xdr:col>
      <xdr:colOff>101600</xdr:colOff>
      <xdr:row>17</xdr:row>
      <xdr:rowOff>122729</xdr:rowOff>
    </xdr:to>
    <xdr:sp macro="" textlink="">
      <xdr:nvSpPr>
        <xdr:cNvPr id="74" name="楕円 73"/>
        <xdr:cNvSpPr/>
      </xdr:nvSpPr>
      <xdr:spPr bwMode="auto">
        <a:xfrm>
          <a:off x="2857500" y="2983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132906</xdr:rowOff>
    </xdr:from>
    <xdr:ext cx="762000" cy="259045"/>
    <xdr:sp macro="" textlink="">
      <xdr:nvSpPr>
        <xdr:cNvPr id="75" name="テキスト ボックス 74"/>
        <xdr:cNvSpPr txBox="1"/>
      </xdr:nvSpPr>
      <xdr:spPr>
        <a:xfrm>
          <a:off x="2527300" y="275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149517</xdr:rowOff>
    </xdr:from>
    <xdr:to>
      <xdr:col>29</xdr:col>
      <xdr:colOff>127000</xdr:colOff>
      <xdr:row>35</xdr:row>
      <xdr:rowOff>211174</xdr:rowOff>
    </xdr:to>
    <xdr:cxnSp macro="">
      <xdr:nvCxnSpPr>
        <xdr:cNvPr id="110" name="直線コネクタ 109"/>
        <xdr:cNvCxnSpPr/>
      </xdr:nvCxnSpPr>
      <xdr:spPr bwMode="auto">
        <a:xfrm flipV="1">
          <a:off x="5003800" y="6759867"/>
          <a:ext cx="647700" cy="61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233084</xdr:rowOff>
    </xdr:from>
    <xdr:ext cx="762000" cy="259045"/>
    <xdr:sp macro="" textlink="">
      <xdr:nvSpPr>
        <xdr:cNvPr id="111" name="人口1人当たり決算額の推移平均値テキスト445"/>
        <xdr:cNvSpPr txBox="1"/>
      </xdr:nvSpPr>
      <xdr:spPr>
        <a:xfrm>
          <a:off x="5740400" y="6843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211174</xdr:rowOff>
    </xdr:from>
    <xdr:to>
      <xdr:col>26</xdr:col>
      <xdr:colOff>50800</xdr:colOff>
      <xdr:row>35</xdr:row>
      <xdr:rowOff>254477</xdr:rowOff>
    </xdr:to>
    <xdr:cxnSp macro="">
      <xdr:nvCxnSpPr>
        <xdr:cNvPr id="113" name="直線コネクタ 112"/>
        <xdr:cNvCxnSpPr/>
      </xdr:nvCxnSpPr>
      <xdr:spPr bwMode="auto">
        <a:xfrm flipV="1">
          <a:off x="4305300" y="6821524"/>
          <a:ext cx="698500" cy="43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11423</xdr:rowOff>
    </xdr:from>
    <xdr:ext cx="736600" cy="259045"/>
    <xdr:sp macro="" textlink="">
      <xdr:nvSpPr>
        <xdr:cNvPr id="115" name="テキスト ボックス 114"/>
        <xdr:cNvSpPr txBox="1"/>
      </xdr:nvSpPr>
      <xdr:spPr>
        <a:xfrm>
          <a:off x="4622800" y="69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254477</xdr:rowOff>
    </xdr:from>
    <xdr:to>
      <xdr:col>22</xdr:col>
      <xdr:colOff>114300</xdr:colOff>
      <xdr:row>35</xdr:row>
      <xdr:rowOff>263997</xdr:rowOff>
    </xdr:to>
    <xdr:cxnSp macro="">
      <xdr:nvCxnSpPr>
        <xdr:cNvPr id="116" name="直線コネクタ 115"/>
        <xdr:cNvCxnSpPr/>
      </xdr:nvCxnSpPr>
      <xdr:spPr bwMode="auto">
        <a:xfrm flipV="1">
          <a:off x="3606800" y="6864827"/>
          <a:ext cx="698500" cy="9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xdr:rowOff>
    </xdr:from>
    <xdr:ext cx="762000" cy="259045"/>
    <xdr:sp macro="" textlink="">
      <xdr:nvSpPr>
        <xdr:cNvPr id="118" name="テキスト ボックス 117"/>
        <xdr:cNvSpPr txBox="1"/>
      </xdr:nvSpPr>
      <xdr:spPr>
        <a:xfrm>
          <a:off x="3924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263997</xdr:rowOff>
    </xdr:from>
    <xdr:to>
      <xdr:col>18</xdr:col>
      <xdr:colOff>177800</xdr:colOff>
      <xdr:row>35</xdr:row>
      <xdr:rowOff>281011</xdr:rowOff>
    </xdr:to>
    <xdr:cxnSp macro="">
      <xdr:nvCxnSpPr>
        <xdr:cNvPr id="119" name="直線コネクタ 118"/>
        <xdr:cNvCxnSpPr/>
      </xdr:nvCxnSpPr>
      <xdr:spPr bwMode="auto">
        <a:xfrm flipV="1">
          <a:off x="2908300" y="6874347"/>
          <a:ext cx="698500" cy="1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338860</xdr:rowOff>
    </xdr:from>
    <xdr:ext cx="762000" cy="259045"/>
    <xdr:sp macro="" textlink="">
      <xdr:nvSpPr>
        <xdr:cNvPr id="121" name="テキスト ボックス 120"/>
        <xdr:cNvSpPr txBox="1"/>
      </xdr:nvSpPr>
      <xdr:spPr>
        <a:xfrm>
          <a:off x="3225800" y="694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6280</xdr:rowOff>
    </xdr:from>
    <xdr:ext cx="762000" cy="259045"/>
    <xdr:sp macro="" textlink="">
      <xdr:nvSpPr>
        <xdr:cNvPr id="123" name="テキスト ボックス 122"/>
        <xdr:cNvSpPr txBox="1"/>
      </xdr:nvSpPr>
      <xdr:spPr>
        <a:xfrm>
          <a:off x="2527300" y="695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98717</xdr:rowOff>
    </xdr:from>
    <xdr:to>
      <xdr:col>29</xdr:col>
      <xdr:colOff>177800</xdr:colOff>
      <xdr:row>35</xdr:row>
      <xdr:rowOff>200317</xdr:rowOff>
    </xdr:to>
    <xdr:sp macro="" textlink="">
      <xdr:nvSpPr>
        <xdr:cNvPr id="129" name="楕円 128"/>
        <xdr:cNvSpPr/>
      </xdr:nvSpPr>
      <xdr:spPr bwMode="auto">
        <a:xfrm>
          <a:off x="5600700" y="670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286694</xdr:rowOff>
    </xdr:from>
    <xdr:ext cx="762000" cy="259045"/>
    <xdr:sp macro="" textlink="">
      <xdr:nvSpPr>
        <xdr:cNvPr id="130" name="人口1人当たり決算額の推移該当値テキスト445"/>
        <xdr:cNvSpPr txBox="1"/>
      </xdr:nvSpPr>
      <xdr:spPr>
        <a:xfrm>
          <a:off x="5740400" y="655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160374</xdr:rowOff>
    </xdr:from>
    <xdr:to>
      <xdr:col>26</xdr:col>
      <xdr:colOff>101600</xdr:colOff>
      <xdr:row>35</xdr:row>
      <xdr:rowOff>261974</xdr:rowOff>
    </xdr:to>
    <xdr:sp macro="" textlink="">
      <xdr:nvSpPr>
        <xdr:cNvPr id="131" name="楕円 130"/>
        <xdr:cNvSpPr/>
      </xdr:nvSpPr>
      <xdr:spPr bwMode="auto">
        <a:xfrm>
          <a:off x="4953000" y="6770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272151</xdr:rowOff>
    </xdr:from>
    <xdr:ext cx="736600" cy="259045"/>
    <xdr:sp macro="" textlink="">
      <xdr:nvSpPr>
        <xdr:cNvPr id="132" name="テキスト ボックス 131"/>
        <xdr:cNvSpPr txBox="1"/>
      </xdr:nvSpPr>
      <xdr:spPr>
        <a:xfrm>
          <a:off x="4622800" y="653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203677</xdr:rowOff>
    </xdr:from>
    <xdr:to>
      <xdr:col>22</xdr:col>
      <xdr:colOff>165100</xdr:colOff>
      <xdr:row>35</xdr:row>
      <xdr:rowOff>305277</xdr:rowOff>
    </xdr:to>
    <xdr:sp macro="" textlink="">
      <xdr:nvSpPr>
        <xdr:cNvPr id="133" name="楕円 132"/>
        <xdr:cNvSpPr/>
      </xdr:nvSpPr>
      <xdr:spPr bwMode="auto">
        <a:xfrm>
          <a:off x="4254500" y="6814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315454</xdr:rowOff>
    </xdr:from>
    <xdr:ext cx="762000" cy="259045"/>
    <xdr:sp macro="" textlink="">
      <xdr:nvSpPr>
        <xdr:cNvPr id="134" name="テキスト ボックス 133"/>
        <xdr:cNvSpPr txBox="1"/>
      </xdr:nvSpPr>
      <xdr:spPr>
        <a:xfrm>
          <a:off x="3924300" y="658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213197</xdr:rowOff>
    </xdr:from>
    <xdr:to>
      <xdr:col>19</xdr:col>
      <xdr:colOff>38100</xdr:colOff>
      <xdr:row>35</xdr:row>
      <xdr:rowOff>314797</xdr:rowOff>
    </xdr:to>
    <xdr:sp macro="" textlink="">
      <xdr:nvSpPr>
        <xdr:cNvPr id="135" name="楕円 134"/>
        <xdr:cNvSpPr/>
      </xdr:nvSpPr>
      <xdr:spPr bwMode="auto">
        <a:xfrm>
          <a:off x="3556000" y="682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324974</xdr:rowOff>
    </xdr:from>
    <xdr:ext cx="762000" cy="259045"/>
    <xdr:sp macro="" textlink="">
      <xdr:nvSpPr>
        <xdr:cNvPr id="136" name="テキスト ボックス 135"/>
        <xdr:cNvSpPr txBox="1"/>
      </xdr:nvSpPr>
      <xdr:spPr>
        <a:xfrm>
          <a:off x="3225800" y="659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230211</xdr:rowOff>
    </xdr:from>
    <xdr:to>
      <xdr:col>15</xdr:col>
      <xdr:colOff>101600</xdr:colOff>
      <xdr:row>35</xdr:row>
      <xdr:rowOff>331811</xdr:rowOff>
    </xdr:to>
    <xdr:sp macro="" textlink="">
      <xdr:nvSpPr>
        <xdr:cNvPr id="137" name="楕円 136"/>
        <xdr:cNvSpPr/>
      </xdr:nvSpPr>
      <xdr:spPr bwMode="auto">
        <a:xfrm>
          <a:off x="2857500" y="684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341988</xdr:rowOff>
    </xdr:from>
    <xdr:ext cx="762000" cy="259045"/>
    <xdr:sp macro="" textlink="">
      <xdr:nvSpPr>
        <xdr:cNvPr id="138" name="テキスト ボックス 137"/>
        <xdr:cNvSpPr txBox="1"/>
      </xdr:nvSpPr>
      <xdr:spPr>
        <a:xfrm>
          <a:off x="2527300" y="660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28,809
233.11
16,721,996
16,160,553
513,503
9,082,946
16,574,968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85110</xdr:rowOff>
    </xdr:from>
    <xdr:to>
      <xdr:col>24</xdr:col>
      <xdr:colOff>63500</xdr:colOff>
      <xdr:row>36</xdr:row>
      <xdr:rowOff>87703</xdr:rowOff>
    </xdr:to>
    <xdr:cxnSp macro="">
      <xdr:nvCxnSpPr>
        <xdr:cNvPr id="58" name="直線コネクタ 57"/>
        <xdr:cNvCxnSpPr/>
      </xdr:nvCxnSpPr>
      <xdr:spPr>
        <a:xfrm flipV="1">
          <a:off x="3797300" y="6257310"/>
          <a:ext cx="8382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20798</xdr:rowOff>
    </xdr:from>
    <xdr:ext cx="534377" cy="259045"/>
    <xdr:sp macro="" textlink="">
      <xdr:nvSpPr>
        <xdr:cNvPr id="59" name="人件費平均値テキスト"/>
        <xdr:cNvSpPr txBox="1"/>
      </xdr:nvSpPr>
      <xdr:spPr>
        <a:xfrm>
          <a:off x="4686300" y="61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86423</xdr:rowOff>
    </xdr:from>
    <xdr:to>
      <xdr:col>19</xdr:col>
      <xdr:colOff>177800</xdr:colOff>
      <xdr:row>36</xdr:row>
      <xdr:rowOff>87703</xdr:rowOff>
    </xdr:to>
    <xdr:cxnSp macro="">
      <xdr:nvCxnSpPr>
        <xdr:cNvPr id="61" name="直線コネクタ 60"/>
        <xdr:cNvCxnSpPr/>
      </xdr:nvCxnSpPr>
      <xdr:spPr>
        <a:xfrm>
          <a:off x="2908300" y="6258623"/>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137375</xdr:rowOff>
    </xdr:from>
    <xdr:ext cx="534377" cy="259045"/>
    <xdr:sp macro="" textlink="">
      <xdr:nvSpPr>
        <xdr:cNvPr id="63" name="テキスト ボックス 62"/>
        <xdr:cNvSpPr txBox="1"/>
      </xdr:nvSpPr>
      <xdr:spPr>
        <a:xfrm>
          <a:off x="3530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86423</xdr:rowOff>
    </xdr:from>
    <xdr:to>
      <xdr:col>15</xdr:col>
      <xdr:colOff>50800</xdr:colOff>
      <xdr:row>36</xdr:row>
      <xdr:rowOff>94451</xdr:rowOff>
    </xdr:to>
    <xdr:cxnSp macro="">
      <xdr:nvCxnSpPr>
        <xdr:cNvPr id="64" name="直線コネクタ 63"/>
        <xdr:cNvCxnSpPr/>
      </xdr:nvCxnSpPr>
      <xdr:spPr>
        <a:xfrm flipV="1">
          <a:off x="2019300" y="6258623"/>
          <a:ext cx="8890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137923</xdr:rowOff>
    </xdr:from>
    <xdr:ext cx="534377" cy="259045"/>
    <xdr:sp macro="" textlink="">
      <xdr:nvSpPr>
        <xdr:cNvPr id="66" name="テキスト ボックス 65"/>
        <xdr:cNvSpPr txBox="1"/>
      </xdr:nvSpPr>
      <xdr:spPr>
        <a:xfrm>
          <a:off x="2641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92640</xdr:rowOff>
    </xdr:from>
    <xdr:to>
      <xdr:col>10</xdr:col>
      <xdr:colOff>114300</xdr:colOff>
      <xdr:row>36</xdr:row>
      <xdr:rowOff>94451</xdr:rowOff>
    </xdr:to>
    <xdr:cxnSp macro="">
      <xdr:nvCxnSpPr>
        <xdr:cNvPr id="67" name="直線コネクタ 66"/>
        <xdr:cNvCxnSpPr/>
      </xdr:nvCxnSpPr>
      <xdr:spPr>
        <a:xfrm>
          <a:off x="1130300" y="6264840"/>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146034</xdr:rowOff>
    </xdr:from>
    <xdr:ext cx="534377" cy="259045"/>
    <xdr:sp macro="" textlink="">
      <xdr:nvSpPr>
        <xdr:cNvPr id="69" name="テキスト ボックス 68"/>
        <xdr:cNvSpPr txBox="1"/>
      </xdr:nvSpPr>
      <xdr:spPr>
        <a:xfrm>
          <a:off x="1752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167129</xdr:rowOff>
    </xdr:from>
    <xdr:ext cx="534377" cy="259045"/>
    <xdr:sp macro="" textlink="">
      <xdr:nvSpPr>
        <xdr:cNvPr id="71" name="テキスト ボックス 70"/>
        <xdr:cNvSpPr txBox="1"/>
      </xdr:nvSpPr>
      <xdr:spPr>
        <a:xfrm>
          <a:off x="863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34310</xdr:rowOff>
    </xdr:from>
    <xdr:to>
      <xdr:col>24</xdr:col>
      <xdr:colOff>114300</xdr:colOff>
      <xdr:row>36</xdr:row>
      <xdr:rowOff>135910</xdr:rowOff>
    </xdr:to>
    <xdr:sp macro="" textlink="">
      <xdr:nvSpPr>
        <xdr:cNvPr id="77" name="楕円 76"/>
        <xdr:cNvSpPr/>
      </xdr:nvSpPr>
      <xdr:spPr>
        <a:xfrm>
          <a:off x="4584700" y="62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57187</xdr:rowOff>
    </xdr:from>
    <xdr:ext cx="534377" cy="259045"/>
    <xdr:sp macro="" textlink="">
      <xdr:nvSpPr>
        <xdr:cNvPr id="78" name="人件費該当値テキスト"/>
        <xdr:cNvSpPr txBox="1"/>
      </xdr:nvSpPr>
      <xdr:spPr>
        <a:xfrm>
          <a:off x="4686300" y="60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36903</xdr:rowOff>
    </xdr:from>
    <xdr:to>
      <xdr:col>20</xdr:col>
      <xdr:colOff>38100</xdr:colOff>
      <xdr:row>36</xdr:row>
      <xdr:rowOff>138503</xdr:rowOff>
    </xdr:to>
    <xdr:sp macro="" textlink="">
      <xdr:nvSpPr>
        <xdr:cNvPr id="79" name="楕円 78"/>
        <xdr:cNvSpPr/>
      </xdr:nvSpPr>
      <xdr:spPr>
        <a:xfrm>
          <a:off x="3746500" y="62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155030</xdr:rowOff>
    </xdr:from>
    <xdr:ext cx="534377" cy="259045"/>
    <xdr:sp macro="" textlink="">
      <xdr:nvSpPr>
        <xdr:cNvPr id="80" name="テキスト ボックス 79"/>
        <xdr:cNvSpPr txBox="1"/>
      </xdr:nvSpPr>
      <xdr:spPr>
        <a:xfrm>
          <a:off x="3530111" y="598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35623</xdr:rowOff>
    </xdr:from>
    <xdr:to>
      <xdr:col>15</xdr:col>
      <xdr:colOff>101600</xdr:colOff>
      <xdr:row>36</xdr:row>
      <xdr:rowOff>137223</xdr:rowOff>
    </xdr:to>
    <xdr:sp macro="" textlink="">
      <xdr:nvSpPr>
        <xdr:cNvPr id="81" name="楕円 80"/>
        <xdr:cNvSpPr/>
      </xdr:nvSpPr>
      <xdr:spPr>
        <a:xfrm>
          <a:off x="2857500" y="62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153750</xdr:rowOff>
    </xdr:from>
    <xdr:ext cx="534377" cy="259045"/>
    <xdr:sp macro="" textlink="">
      <xdr:nvSpPr>
        <xdr:cNvPr id="82" name="テキスト ボックス 81"/>
        <xdr:cNvSpPr txBox="1"/>
      </xdr:nvSpPr>
      <xdr:spPr>
        <a:xfrm>
          <a:off x="2641111" y="59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43651</xdr:rowOff>
    </xdr:from>
    <xdr:to>
      <xdr:col>10</xdr:col>
      <xdr:colOff>165100</xdr:colOff>
      <xdr:row>36</xdr:row>
      <xdr:rowOff>145251</xdr:rowOff>
    </xdr:to>
    <xdr:sp macro="" textlink="">
      <xdr:nvSpPr>
        <xdr:cNvPr id="83" name="楕円 82"/>
        <xdr:cNvSpPr/>
      </xdr:nvSpPr>
      <xdr:spPr>
        <a:xfrm>
          <a:off x="1968500" y="62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161778</xdr:rowOff>
    </xdr:from>
    <xdr:ext cx="534377" cy="259045"/>
    <xdr:sp macro="" textlink="">
      <xdr:nvSpPr>
        <xdr:cNvPr id="84" name="テキスト ボックス 83"/>
        <xdr:cNvSpPr txBox="1"/>
      </xdr:nvSpPr>
      <xdr:spPr>
        <a:xfrm>
          <a:off x="1752111" y="599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41840</xdr:rowOff>
    </xdr:from>
    <xdr:to>
      <xdr:col>6</xdr:col>
      <xdr:colOff>38100</xdr:colOff>
      <xdr:row>36</xdr:row>
      <xdr:rowOff>143440</xdr:rowOff>
    </xdr:to>
    <xdr:sp macro="" textlink="">
      <xdr:nvSpPr>
        <xdr:cNvPr id="85" name="楕円 84"/>
        <xdr:cNvSpPr/>
      </xdr:nvSpPr>
      <xdr:spPr>
        <a:xfrm>
          <a:off x="1079500" y="62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159967</xdr:rowOff>
    </xdr:from>
    <xdr:ext cx="534377" cy="259045"/>
    <xdr:sp macro="" textlink="">
      <xdr:nvSpPr>
        <xdr:cNvPr id="86" name="テキスト ボックス 85"/>
        <xdr:cNvSpPr txBox="1"/>
      </xdr:nvSpPr>
      <xdr:spPr>
        <a:xfrm>
          <a:off x="863111" y="598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96407</xdr:rowOff>
    </xdr:from>
    <xdr:to>
      <xdr:col>24</xdr:col>
      <xdr:colOff>63500</xdr:colOff>
      <xdr:row>56</xdr:row>
      <xdr:rowOff>123948</xdr:rowOff>
    </xdr:to>
    <xdr:cxnSp macro="">
      <xdr:nvCxnSpPr>
        <xdr:cNvPr id="118" name="直線コネクタ 117"/>
        <xdr:cNvCxnSpPr/>
      </xdr:nvCxnSpPr>
      <xdr:spPr>
        <a:xfrm flipV="1">
          <a:off x="3797300" y="9697607"/>
          <a:ext cx="8382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58194</xdr:rowOff>
    </xdr:from>
    <xdr:ext cx="534377" cy="259045"/>
    <xdr:sp macro="" textlink="">
      <xdr:nvSpPr>
        <xdr:cNvPr id="119" name="物件費平均値テキスト"/>
        <xdr:cNvSpPr txBox="1"/>
      </xdr:nvSpPr>
      <xdr:spPr>
        <a:xfrm>
          <a:off x="4686300" y="9659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123948</xdr:rowOff>
    </xdr:from>
    <xdr:to>
      <xdr:col>19</xdr:col>
      <xdr:colOff>177800</xdr:colOff>
      <xdr:row>56</xdr:row>
      <xdr:rowOff>140005</xdr:rowOff>
    </xdr:to>
    <xdr:cxnSp macro="">
      <xdr:nvCxnSpPr>
        <xdr:cNvPr id="121" name="直線コネクタ 120"/>
        <xdr:cNvCxnSpPr/>
      </xdr:nvCxnSpPr>
      <xdr:spPr>
        <a:xfrm flipV="1">
          <a:off x="2908300" y="9725148"/>
          <a:ext cx="8890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33919</xdr:rowOff>
    </xdr:from>
    <xdr:ext cx="534377" cy="259045"/>
    <xdr:sp macro="" textlink="">
      <xdr:nvSpPr>
        <xdr:cNvPr id="123" name="テキスト ボックス 122"/>
        <xdr:cNvSpPr txBox="1"/>
      </xdr:nvSpPr>
      <xdr:spPr>
        <a:xfrm>
          <a:off x="3530111" y="98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140005</xdr:rowOff>
    </xdr:from>
    <xdr:to>
      <xdr:col>15</xdr:col>
      <xdr:colOff>50800</xdr:colOff>
      <xdr:row>56</xdr:row>
      <xdr:rowOff>149367</xdr:rowOff>
    </xdr:to>
    <xdr:cxnSp macro="">
      <xdr:nvCxnSpPr>
        <xdr:cNvPr id="124" name="直線コネクタ 123"/>
        <xdr:cNvCxnSpPr/>
      </xdr:nvCxnSpPr>
      <xdr:spPr>
        <a:xfrm flipV="1">
          <a:off x="2019300" y="9741205"/>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61253</xdr:rowOff>
    </xdr:from>
    <xdr:ext cx="534377" cy="259045"/>
    <xdr:sp macro="" textlink="">
      <xdr:nvSpPr>
        <xdr:cNvPr id="126" name="テキスト ボックス 125"/>
        <xdr:cNvSpPr txBox="1"/>
      </xdr:nvSpPr>
      <xdr:spPr>
        <a:xfrm>
          <a:off x="2641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149367</xdr:rowOff>
    </xdr:from>
    <xdr:to>
      <xdr:col>10</xdr:col>
      <xdr:colOff>114300</xdr:colOff>
      <xdr:row>57</xdr:row>
      <xdr:rowOff>35557</xdr:rowOff>
    </xdr:to>
    <xdr:cxnSp macro="">
      <xdr:nvCxnSpPr>
        <xdr:cNvPr id="127" name="直線コネクタ 126"/>
        <xdr:cNvCxnSpPr/>
      </xdr:nvCxnSpPr>
      <xdr:spPr>
        <a:xfrm flipV="1">
          <a:off x="1130300" y="9750567"/>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68187</xdr:rowOff>
    </xdr:from>
    <xdr:ext cx="534377" cy="259045"/>
    <xdr:sp macro="" textlink="">
      <xdr:nvSpPr>
        <xdr:cNvPr id="129" name="テキスト ボックス 128"/>
        <xdr:cNvSpPr txBox="1"/>
      </xdr:nvSpPr>
      <xdr:spPr>
        <a:xfrm>
          <a:off x="1752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123258</xdr:rowOff>
    </xdr:from>
    <xdr:ext cx="534377" cy="259045"/>
    <xdr:sp macro="" textlink="">
      <xdr:nvSpPr>
        <xdr:cNvPr id="131" name="テキスト ボックス 130"/>
        <xdr:cNvSpPr txBox="1"/>
      </xdr:nvSpPr>
      <xdr:spPr>
        <a:xfrm>
          <a:off x="863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45607</xdr:rowOff>
    </xdr:from>
    <xdr:to>
      <xdr:col>24</xdr:col>
      <xdr:colOff>114300</xdr:colOff>
      <xdr:row>56</xdr:row>
      <xdr:rowOff>147207</xdr:rowOff>
    </xdr:to>
    <xdr:sp macro="" textlink="">
      <xdr:nvSpPr>
        <xdr:cNvPr id="137" name="楕円 136"/>
        <xdr:cNvSpPr/>
      </xdr:nvSpPr>
      <xdr:spPr>
        <a:xfrm>
          <a:off x="4584700" y="96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68484</xdr:rowOff>
    </xdr:from>
    <xdr:ext cx="534377" cy="259045"/>
    <xdr:sp macro="" textlink="">
      <xdr:nvSpPr>
        <xdr:cNvPr id="138" name="物件費該当値テキスト"/>
        <xdr:cNvSpPr txBox="1"/>
      </xdr:nvSpPr>
      <xdr:spPr>
        <a:xfrm>
          <a:off x="4686300" y="94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73148</xdr:rowOff>
    </xdr:from>
    <xdr:to>
      <xdr:col>20</xdr:col>
      <xdr:colOff>38100</xdr:colOff>
      <xdr:row>57</xdr:row>
      <xdr:rowOff>3298</xdr:rowOff>
    </xdr:to>
    <xdr:sp macro="" textlink="">
      <xdr:nvSpPr>
        <xdr:cNvPr id="139" name="楕円 138"/>
        <xdr:cNvSpPr/>
      </xdr:nvSpPr>
      <xdr:spPr>
        <a:xfrm>
          <a:off x="3746500" y="96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19825</xdr:rowOff>
    </xdr:from>
    <xdr:ext cx="534377" cy="259045"/>
    <xdr:sp macro="" textlink="">
      <xdr:nvSpPr>
        <xdr:cNvPr id="140" name="テキスト ボックス 139"/>
        <xdr:cNvSpPr txBox="1"/>
      </xdr:nvSpPr>
      <xdr:spPr>
        <a:xfrm>
          <a:off x="3530111" y="94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89205</xdr:rowOff>
    </xdr:from>
    <xdr:to>
      <xdr:col>15</xdr:col>
      <xdr:colOff>101600</xdr:colOff>
      <xdr:row>57</xdr:row>
      <xdr:rowOff>19355</xdr:rowOff>
    </xdr:to>
    <xdr:sp macro="" textlink="">
      <xdr:nvSpPr>
        <xdr:cNvPr id="141" name="楕円 140"/>
        <xdr:cNvSpPr/>
      </xdr:nvSpPr>
      <xdr:spPr>
        <a:xfrm>
          <a:off x="2857500" y="96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35882</xdr:rowOff>
    </xdr:from>
    <xdr:ext cx="534377" cy="259045"/>
    <xdr:sp macro="" textlink="">
      <xdr:nvSpPr>
        <xdr:cNvPr id="142" name="テキスト ボックス 141"/>
        <xdr:cNvSpPr txBox="1"/>
      </xdr:nvSpPr>
      <xdr:spPr>
        <a:xfrm>
          <a:off x="2641111" y="94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98567</xdr:rowOff>
    </xdr:from>
    <xdr:to>
      <xdr:col>10</xdr:col>
      <xdr:colOff>165100</xdr:colOff>
      <xdr:row>57</xdr:row>
      <xdr:rowOff>28717</xdr:rowOff>
    </xdr:to>
    <xdr:sp macro="" textlink="">
      <xdr:nvSpPr>
        <xdr:cNvPr id="143" name="楕円 142"/>
        <xdr:cNvSpPr/>
      </xdr:nvSpPr>
      <xdr:spPr>
        <a:xfrm>
          <a:off x="1968500" y="969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45244</xdr:rowOff>
    </xdr:from>
    <xdr:ext cx="534377" cy="259045"/>
    <xdr:sp macro="" textlink="">
      <xdr:nvSpPr>
        <xdr:cNvPr id="144" name="テキスト ボックス 143"/>
        <xdr:cNvSpPr txBox="1"/>
      </xdr:nvSpPr>
      <xdr:spPr>
        <a:xfrm>
          <a:off x="1752111" y="947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156207</xdr:rowOff>
    </xdr:from>
    <xdr:to>
      <xdr:col>6</xdr:col>
      <xdr:colOff>38100</xdr:colOff>
      <xdr:row>57</xdr:row>
      <xdr:rowOff>86357</xdr:rowOff>
    </xdr:to>
    <xdr:sp macro="" textlink="">
      <xdr:nvSpPr>
        <xdr:cNvPr id="145" name="楕円 144"/>
        <xdr:cNvSpPr/>
      </xdr:nvSpPr>
      <xdr:spPr>
        <a:xfrm>
          <a:off x="1079500" y="97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102884</xdr:rowOff>
    </xdr:from>
    <xdr:ext cx="534377" cy="259045"/>
    <xdr:sp macro="" textlink="">
      <xdr:nvSpPr>
        <xdr:cNvPr id="146" name="テキスト ボックス 145"/>
        <xdr:cNvSpPr txBox="1"/>
      </xdr:nvSpPr>
      <xdr:spPr>
        <a:xfrm>
          <a:off x="863111" y="953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154026</xdr:rowOff>
    </xdr:from>
    <xdr:to>
      <xdr:col>24</xdr:col>
      <xdr:colOff>63500</xdr:colOff>
      <xdr:row>77</xdr:row>
      <xdr:rowOff>161837</xdr:rowOff>
    </xdr:to>
    <xdr:cxnSp macro="">
      <xdr:nvCxnSpPr>
        <xdr:cNvPr id="175" name="直線コネクタ 174"/>
        <xdr:cNvCxnSpPr/>
      </xdr:nvCxnSpPr>
      <xdr:spPr>
        <a:xfrm>
          <a:off x="3797300" y="13355676"/>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150558</xdr:rowOff>
    </xdr:from>
    <xdr:to>
      <xdr:col>19</xdr:col>
      <xdr:colOff>177800</xdr:colOff>
      <xdr:row>77</xdr:row>
      <xdr:rowOff>154026</xdr:rowOff>
    </xdr:to>
    <xdr:cxnSp macro="">
      <xdr:nvCxnSpPr>
        <xdr:cNvPr id="178" name="直線コネクタ 177"/>
        <xdr:cNvCxnSpPr/>
      </xdr:nvCxnSpPr>
      <xdr:spPr>
        <a:xfrm>
          <a:off x="2908300" y="13352208"/>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102248</xdr:rowOff>
    </xdr:from>
    <xdr:to>
      <xdr:col>15</xdr:col>
      <xdr:colOff>50800</xdr:colOff>
      <xdr:row>77</xdr:row>
      <xdr:rowOff>150558</xdr:rowOff>
    </xdr:to>
    <xdr:cxnSp macro="">
      <xdr:nvCxnSpPr>
        <xdr:cNvPr id="181" name="直線コネクタ 180"/>
        <xdr:cNvCxnSpPr/>
      </xdr:nvCxnSpPr>
      <xdr:spPr>
        <a:xfrm>
          <a:off x="2019300" y="13303898"/>
          <a:ext cx="889000" cy="4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102248</xdr:rowOff>
    </xdr:from>
    <xdr:to>
      <xdr:col>10</xdr:col>
      <xdr:colOff>114300</xdr:colOff>
      <xdr:row>77</xdr:row>
      <xdr:rowOff>161265</xdr:rowOff>
    </xdr:to>
    <xdr:cxnSp macro="">
      <xdr:nvCxnSpPr>
        <xdr:cNvPr id="184" name="直線コネクタ 183"/>
        <xdr:cNvCxnSpPr/>
      </xdr:nvCxnSpPr>
      <xdr:spPr>
        <a:xfrm flipV="1">
          <a:off x="1130300" y="13303898"/>
          <a:ext cx="8890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20007</xdr:rowOff>
    </xdr:from>
    <xdr:ext cx="469744" cy="259045"/>
    <xdr:sp macro="" textlink="">
      <xdr:nvSpPr>
        <xdr:cNvPr id="186" name="テキスト ボックス 185"/>
        <xdr:cNvSpPr txBox="1"/>
      </xdr:nvSpPr>
      <xdr:spPr>
        <a:xfrm>
          <a:off x="1784428" y="133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36961</xdr:rowOff>
    </xdr:from>
    <xdr:ext cx="469744" cy="259045"/>
    <xdr:sp macro="" textlink="">
      <xdr:nvSpPr>
        <xdr:cNvPr id="188" name="テキスト ボックス 187"/>
        <xdr:cNvSpPr txBox="1"/>
      </xdr:nvSpPr>
      <xdr:spPr>
        <a:xfrm>
          <a:off x="895428" y="134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111037</xdr:rowOff>
    </xdr:from>
    <xdr:to>
      <xdr:col>24</xdr:col>
      <xdr:colOff>114300</xdr:colOff>
      <xdr:row>78</xdr:row>
      <xdr:rowOff>41187</xdr:rowOff>
    </xdr:to>
    <xdr:sp macro="" textlink="">
      <xdr:nvSpPr>
        <xdr:cNvPr id="194" name="楕円 193"/>
        <xdr:cNvSpPr/>
      </xdr:nvSpPr>
      <xdr:spPr>
        <a:xfrm>
          <a:off x="4584700" y="133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89464</xdr:rowOff>
    </xdr:from>
    <xdr:ext cx="469744" cy="259045"/>
    <xdr:sp macro="" textlink="">
      <xdr:nvSpPr>
        <xdr:cNvPr id="195" name="維持補修費該当値テキスト"/>
        <xdr:cNvSpPr txBox="1"/>
      </xdr:nvSpPr>
      <xdr:spPr>
        <a:xfrm>
          <a:off x="4686300" y="1329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103226</xdr:rowOff>
    </xdr:from>
    <xdr:to>
      <xdr:col>20</xdr:col>
      <xdr:colOff>38100</xdr:colOff>
      <xdr:row>78</xdr:row>
      <xdr:rowOff>33376</xdr:rowOff>
    </xdr:to>
    <xdr:sp macro="" textlink="">
      <xdr:nvSpPr>
        <xdr:cNvPr id="196" name="楕円 195"/>
        <xdr:cNvSpPr/>
      </xdr:nvSpPr>
      <xdr:spPr>
        <a:xfrm>
          <a:off x="3746500" y="1330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24503</xdr:rowOff>
    </xdr:from>
    <xdr:ext cx="469744" cy="259045"/>
    <xdr:sp macro="" textlink="">
      <xdr:nvSpPr>
        <xdr:cNvPr id="197" name="テキスト ボックス 196"/>
        <xdr:cNvSpPr txBox="1"/>
      </xdr:nvSpPr>
      <xdr:spPr>
        <a:xfrm>
          <a:off x="3562428" y="133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99758</xdr:rowOff>
    </xdr:from>
    <xdr:to>
      <xdr:col>15</xdr:col>
      <xdr:colOff>101600</xdr:colOff>
      <xdr:row>78</xdr:row>
      <xdr:rowOff>29908</xdr:rowOff>
    </xdr:to>
    <xdr:sp macro="" textlink="">
      <xdr:nvSpPr>
        <xdr:cNvPr id="198" name="楕円 197"/>
        <xdr:cNvSpPr/>
      </xdr:nvSpPr>
      <xdr:spPr>
        <a:xfrm>
          <a:off x="2857500" y="133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21035</xdr:rowOff>
    </xdr:from>
    <xdr:ext cx="469744" cy="259045"/>
    <xdr:sp macro="" textlink="">
      <xdr:nvSpPr>
        <xdr:cNvPr id="199" name="テキスト ボックス 198"/>
        <xdr:cNvSpPr txBox="1"/>
      </xdr:nvSpPr>
      <xdr:spPr>
        <a:xfrm>
          <a:off x="2673428" y="1339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51448</xdr:rowOff>
    </xdr:from>
    <xdr:to>
      <xdr:col>10</xdr:col>
      <xdr:colOff>165100</xdr:colOff>
      <xdr:row>77</xdr:row>
      <xdr:rowOff>153048</xdr:rowOff>
    </xdr:to>
    <xdr:sp macro="" textlink="">
      <xdr:nvSpPr>
        <xdr:cNvPr id="200" name="楕円 199"/>
        <xdr:cNvSpPr/>
      </xdr:nvSpPr>
      <xdr:spPr>
        <a:xfrm>
          <a:off x="1968500" y="132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169575</xdr:rowOff>
    </xdr:from>
    <xdr:ext cx="469744" cy="259045"/>
    <xdr:sp macro="" textlink="">
      <xdr:nvSpPr>
        <xdr:cNvPr id="201" name="テキスト ボックス 200"/>
        <xdr:cNvSpPr txBox="1"/>
      </xdr:nvSpPr>
      <xdr:spPr>
        <a:xfrm>
          <a:off x="1784428" y="130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110465</xdr:rowOff>
    </xdr:from>
    <xdr:to>
      <xdr:col>6</xdr:col>
      <xdr:colOff>38100</xdr:colOff>
      <xdr:row>78</xdr:row>
      <xdr:rowOff>40615</xdr:rowOff>
    </xdr:to>
    <xdr:sp macro="" textlink="">
      <xdr:nvSpPr>
        <xdr:cNvPr id="202" name="楕円 201"/>
        <xdr:cNvSpPr/>
      </xdr:nvSpPr>
      <xdr:spPr>
        <a:xfrm>
          <a:off x="1079500" y="133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57142</xdr:rowOff>
    </xdr:from>
    <xdr:ext cx="469744" cy="259045"/>
    <xdr:sp macro="" textlink="">
      <xdr:nvSpPr>
        <xdr:cNvPr id="203" name="テキスト ボックス 202"/>
        <xdr:cNvSpPr txBox="1"/>
      </xdr:nvSpPr>
      <xdr:spPr>
        <a:xfrm>
          <a:off x="895428" y="130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96701</xdr:rowOff>
    </xdr:from>
    <xdr:to>
      <xdr:col>24</xdr:col>
      <xdr:colOff>63500</xdr:colOff>
      <xdr:row>97</xdr:row>
      <xdr:rowOff>133733</xdr:rowOff>
    </xdr:to>
    <xdr:cxnSp macro="">
      <xdr:nvCxnSpPr>
        <xdr:cNvPr id="233" name="直線コネクタ 232"/>
        <xdr:cNvCxnSpPr/>
      </xdr:nvCxnSpPr>
      <xdr:spPr>
        <a:xfrm flipV="1">
          <a:off x="3797300" y="16727351"/>
          <a:ext cx="8382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124223</xdr:rowOff>
    </xdr:from>
    <xdr:to>
      <xdr:col>19</xdr:col>
      <xdr:colOff>177800</xdr:colOff>
      <xdr:row>97</xdr:row>
      <xdr:rowOff>133733</xdr:rowOff>
    </xdr:to>
    <xdr:cxnSp macro="">
      <xdr:nvCxnSpPr>
        <xdr:cNvPr id="236" name="直線コネクタ 235"/>
        <xdr:cNvCxnSpPr/>
      </xdr:nvCxnSpPr>
      <xdr:spPr>
        <a:xfrm>
          <a:off x="2908300" y="1675487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114013</xdr:rowOff>
    </xdr:from>
    <xdr:to>
      <xdr:col>15</xdr:col>
      <xdr:colOff>50800</xdr:colOff>
      <xdr:row>97</xdr:row>
      <xdr:rowOff>124223</xdr:rowOff>
    </xdr:to>
    <xdr:cxnSp macro="">
      <xdr:nvCxnSpPr>
        <xdr:cNvPr id="239" name="直線コネクタ 238"/>
        <xdr:cNvCxnSpPr/>
      </xdr:nvCxnSpPr>
      <xdr:spPr>
        <a:xfrm>
          <a:off x="2019300" y="16744663"/>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114013</xdr:rowOff>
    </xdr:from>
    <xdr:to>
      <xdr:col>10</xdr:col>
      <xdr:colOff>114300</xdr:colOff>
      <xdr:row>97</xdr:row>
      <xdr:rowOff>144873</xdr:rowOff>
    </xdr:to>
    <xdr:cxnSp macro="">
      <xdr:nvCxnSpPr>
        <xdr:cNvPr id="242" name="直線コネクタ 241"/>
        <xdr:cNvCxnSpPr/>
      </xdr:nvCxnSpPr>
      <xdr:spPr>
        <a:xfrm flipV="1">
          <a:off x="1130300" y="16744663"/>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6" name="テキスト ボックス 245"/>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45901</xdr:rowOff>
    </xdr:from>
    <xdr:to>
      <xdr:col>24</xdr:col>
      <xdr:colOff>114300</xdr:colOff>
      <xdr:row>97</xdr:row>
      <xdr:rowOff>147501</xdr:rowOff>
    </xdr:to>
    <xdr:sp macro="" textlink="">
      <xdr:nvSpPr>
        <xdr:cNvPr id="252" name="楕円 251"/>
        <xdr:cNvSpPr/>
      </xdr:nvSpPr>
      <xdr:spPr>
        <a:xfrm>
          <a:off x="4584700" y="166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24328</xdr:rowOff>
    </xdr:from>
    <xdr:ext cx="534377" cy="259045"/>
    <xdr:sp macro="" textlink="">
      <xdr:nvSpPr>
        <xdr:cNvPr id="253" name="扶助費該当値テキスト"/>
        <xdr:cNvSpPr txBox="1"/>
      </xdr:nvSpPr>
      <xdr:spPr>
        <a:xfrm>
          <a:off x="4686300" y="166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82933</xdr:rowOff>
    </xdr:from>
    <xdr:to>
      <xdr:col>20</xdr:col>
      <xdr:colOff>38100</xdr:colOff>
      <xdr:row>98</xdr:row>
      <xdr:rowOff>13083</xdr:rowOff>
    </xdr:to>
    <xdr:sp macro="" textlink="">
      <xdr:nvSpPr>
        <xdr:cNvPr id="254" name="楕円 253"/>
        <xdr:cNvSpPr/>
      </xdr:nvSpPr>
      <xdr:spPr>
        <a:xfrm>
          <a:off x="3746500" y="1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4210</xdr:rowOff>
    </xdr:from>
    <xdr:ext cx="534377" cy="259045"/>
    <xdr:sp macro="" textlink="">
      <xdr:nvSpPr>
        <xdr:cNvPr id="255" name="テキスト ボックス 254"/>
        <xdr:cNvSpPr txBox="1"/>
      </xdr:nvSpPr>
      <xdr:spPr>
        <a:xfrm>
          <a:off x="3530111" y="168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73423</xdr:rowOff>
    </xdr:from>
    <xdr:to>
      <xdr:col>15</xdr:col>
      <xdr:colOff>101600</xdr:colOff>
      <xdr:row>98</xdr:row>
      <xdr:rowOff>3573</xdr:rowOff>
    </xdr:to>
    <xdr:sp macro="" textlink="">
      <xdr:nvSpPr>
        <xdr:cNvPr id="256" name="楕円 255"/>
        <xdr:cNvSpPr/>
      </xdr:nvSpPr>
      <xdr:spPr>
        <a:xfrm>
          <a:off x="2857500" y="167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166150</xdr:rowOff>
    </xdr:from>
    <xdr:ext cx="534377" cy="259045"/>
    <xdr:sp macro="" textlink="">
      <xdr:nvSpPr>
        <xdr:cNvPr id="257" name="テキスト ボックス 256"/>
        <xdr:cNvSpPr txBox="1"/>
      </xdr:nvSpPr>
      <xdr:spPr>
        <a:xfrm>
          <a:off x="2641111" y="16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63213</xdr:rowOff>
    </xdr:from>
    <xdr:to>
      <xdr:col>10</xdr:col>
      <xdr:colOff>165100</xdr:colOff>
      <xdr:row>97</xdr:row>
      <xdr:rowOff>164813</xdr:rowOff>
    </xdr:to>
    <xdr:sp macro="" textlink="">
      <xdr:nvSpPr>
        <xdr:cNvPr id="258" name="楕円 257"/>
        <xdr:cNvSpPr/>
      </xdr:nvSpPr>
      <xdr:spPr>
        <a:xfrm>
          <a:off x="1968500" y="1669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155940</xdr:rowOff>
    </xdr:from>
    <xdr:ext cx="534377" cy="259045"/>
    <xdr:sp macro="" textlink="">
      <xdr:nvSpPr>
        <xdr:cNvPr id="259" name="テキスト ボックス 258"/>
        <xdr:cNvSpPr txBox="1"/>
      </xdr:nvSpPr>
      <xdr:spPr>
        <a:xfrm>
          <a:off x="1752111" y="167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94073</xdr:rowOff>
    </xdr:from>
    <xdr:to>
      <xdr:col>6</xdr:col>
      <xdr:colOff>38100</xdr:colOff>
      <xdr:row>98</xdr:row>
      <xdr:rowOff>24223</xdr:rowOff>
    </xdr:to>
    <xdr:sp macro="" textlink="">
      <xdr:nvSpPr>
        <xdr:cNvPr id="260" name="楕円 259"/>
        <xdr:cNvSpPr/>
      </xdr:nvSpPr>
      <xdr:spPr>
        <a:xfrm>
          <a:off x="1079500" y="1672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15350</xdr:rowOff>
    </xdr:from>
    <xdr:ext cx="534377" cy="259045"/>
    <xdr:sp macro="" textlink="">
      <xdr:nvSpPr>
        <xdr:cNvPr id="261" name="テキスト ボックス 260"/>
        <xdr:cNvSpPr txBox="1"/>
      </xdr:nvSpPr>
      <xdr:spPr>
        <a:xfrm>
          <a:off x="863111" y="1681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134427</xdr:rowOff>
    </xdr:from>
    <xdr:to>
      <xdr:col>55</xdr:col>
      <xdr:colOff>0</xdr:colOff>
      <xdr:row>36</xdr:row>
      <xdr:rowOff>2936</xdr:rowOff>
    </xdr:to>
    <xdr:cxnSp macro="">
      <xdr:nvCxnSpPr>
        <xdr:cNvPr id="290" name="直線コネクタ 289"/>
        <xdr:cNvCxnSpPr/>
      </xdr:nvCxnSpPr>
      <xdr:spPr>
        <a:xfrm>
          <a:off x="9639300" y="6135177"/>
          <a:ext cx="8382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143977</xdr:rowOff>
    </xdr:from>
    <xdr:ext cx="534377" cy="259045"/>
    <xdr:sp macro="" textlink="">
      <xdr:nvSpPr>
        <xdr:cNvPr id="291" name="補助費等平均値テキスト"/>
        <xdr:cNvSpPr txBox="1"/>
      </xdr:nvSpPr>
      <xdr:spPr>
        <a:xfrm>
          <a:off x="10528300" y="614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134427</xdr:rowOff>
    </xdr:from>
    <xdr:to>
      <xdr:col>50</xdr:col>
      <xdr:colOff>114300</xdr:colOff>
      <xdr:row>36</xdr:row>
      <xdr:rowOff>43772</xdr:rowOff>
    </xdr:to>
    <xdr:cxnSp macro="">
      <xdr:nvCxnSpPr>
        <xdr:cNvPr id="293" name="直線コネクタ 292"/>
        <xdr:cNvCxnSpPr/>
      </xdr:nvCxnSpPr>
      <xdr:spPr>
        <a:xfrm flipV="1">
          <a:off x="8750300" y="6135177"/>
          <a:ext cx="889000" cy="8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142209</xdr:rowOff>
    </xdr:from>
    <xdr:ext cx="534377" cy="259045"/>
    <xdr:sp macro="" textlink="">
      <xdr:nvSpPr>
        <xdr:cNvPr id="295" name="テキスト ボックス 294"/>
        <xdr:cNvSpPr txBox="1"/>
      </xdr:nvSpPr>
      <xdr:spPr>
        <a:xfrm>
          <a:off x="9372111" y="63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41326</xdr:rowOff>
    </xdr:from>
    <xdr:to>
      <xdr:col>45</xdr:col>
      <xdr:colOff>177800</xdr:colOff>
      <xdr:row>36</xdr:row>
      <xdr:rowOff>43772</xdr:rowOff>
    </xdr:to>
    <xdr:cxnSp macro="">
      <xdr:nvCxnSpPr>
        <xdr:cNvPr id="296" name="直線コネクタ 295"/>
        <xdr:cNvCxnSpPr/>
      </xdr:nvCxnSpPr>
      <xdr:spPr>
        <a:xfrm>
          <a:off x="7861300" y="6213526"/>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133414</xdr:rowOff>
    </xdr:from>
    <xdr:to>
      <xdr:col>41</xdr:col>
      <xdr:colOff>50800</xdr:colOff>
      <xdr:row>36</xdr:row>
      <xdr:rowOff>41326</xdr:rowOff>
    </xdr:to>
    <xdr:cxnSp macro="">
      <xdr:nvCxnSpPr>
        <xdr:cNvPr id="299" name="直線コネクタ 298"/>
        <xdr:cNvCxnSpPr/>
      </xdr:nvCxnSpPr>
      <xdr:spPr>
        <a:xfrm>
          <a:off x="6972300" y="5962714"/>
          <a:ext cx="889000" cy="2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6961</xdr:rowOff>
    </xdr:from>
    <xdr:ext cx="534377" cy="259045"/>
    <xdr:sp macro="" textlink="">
      <xdr:nvSpPr>
        <xdr:cNvPr id="301" name="テキスト ボックス 300"/>
        <xdr:cNvSpPr txBox="1"/>
      </xdr:nvSpPr>
      <xdr:spPr>
        <a:xfrm>
          <a:off x="7594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155849</xdr:rowOff>
    </xdr:from>
    <xdr:ext cx="534377" cy="259045"/>
    <xdr:sp macro="" textlink="">
      <xdr:nvSpPr>
        <xdr:cNvPr id="303" name="テキスト ボックス 302"/>
        <xdr:cNvSpPr txBox="1"/>
      </xdr:nvSpPr>
      <xdr:spPr>
        <a:xfrm>
          <a:off x="6705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123586</xdr:rowOff>
    </xdr:from>
    <xdr:to>
      <xdr:col>55</xdr:col>
      <xdr:colOff>50800</xdr:colOff>
      <xdr:row>36</xdr:row>
      <xdr:rowOff>53736</xdr:rowOff>
    </xdr:to>
    <xdr:sp macro="" textlink="">
      <xdr:nvSpPr>
        <xdr:cNvPr id="309" name="楕円 308"/>
        <xdr:cNvSpPr/>
      </xdr:nvSpPr>
      <xdr:spPr>
        <a:xfrm>
          <a:off x="10426700" y="61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146463</xdr:rowOff>
    </xdr:from>
    <xdr:ext cx="534377" cy="259045"/>
    <xdr:sp macro="" textlink="">
      <xdr:nvSpPr>
        <xdr:cNvPr id="310" name="補助費等該当値テキスト"/>
        <xdr:cNvSpPr txBox="1"/>
      </xdr:nvSpPr>
      <xdr:spPr>
        <a:xfrm>
          <a:off x="10528300" y="597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83627</xdr:rowOff>
    </xdr:from>
    <xdr:to>
      <xdr:col>50</xdr:col>
      <xdr:colOff>165100</xdr:colOff>
      <xdr:row>36</xdr:row>
      <xdr:rowOff>13777</xdr:rowOff>
    </xdr:to>
    <xdr:sp macro="" textlink="">
      <xdr:nvSpPr>
        <xdr:cNvPr id="311" name="楕円 310"/>
        <xdr:cNvSpPr/>
      </xdr:nvSpPr>
      <xdr:spPr>
        <a:xfrm>
          <a:off x="9588500" y="60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30304</xdr:rowOff>
    </xdr:from>
    <xdr:ext cx="534377" cy="259045"/>
    <xdr:sp macro="" textlink="">
      <xdr:nvSpPr>
        <xdr:cNvPr id="312" name="テキスト ボックス 311"/>
        <xdr:cNvSpPr txBox="1"/>
      </xdr:nvSpPr>
      <xdr:spPr>
        <a:xfrm>
          <a:off x="9372111" y="585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164422</xdr:rowOff>
    </xdr:from>
    <xdr:to>
      <xdr:col>46</xdr:col>
      <xdr:colOff>38100</xdr:colOff>
      <xdr:row>36</xdr:row>
      <xdr:rowOff>94572</xdr:rowOff>
    </xdr:to>
    <xdr:sp macro="" textlink="">
      <xdr:nvSpPr>
        <xdr:cNvPr id="313" name="楕円 312"/>
        <xdr:cNvSpPr/>
      </xdr:nvSpPr>
      <xdr:spPr>
        <a:xfrm>
          <a:off x="8699500" y="61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111099</xdr:rowOff>
    </xdr:from>
    <xdr:ext cx="534377" cy="259045"/>
    <xdr:sp macro="" textlink="">
      <xdr:nvSpPr>
        <xdr:cNvPr id="314" name="テキスト ボックス 313"/>
        <xdr:cNvSpPr txBox="1"/>
      </xdr:nvSpPr>
      <xdr:spPr>
        <a:xfrm>
          <a:off x="8483111" y="594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161976</xdr:rowOff>
    </xdr:from>
    <xdr:to>
      <xdr:col>41</xdr:col>
      <xdr:colOff>101600</xdr:colOff>
      <xdr:row>36</xdr:row>
      <xdr:rowOff>92126</xdr:rowOff>
    </xdr:to>
    <xdr:sp macro="" textlink="">
      <xdr:nvSpPr>
        <xdr:cNvPr id="315" name="楕円 314"/>
        <xdr:cNvSpPr/>
      </xdr:nvSpPr>
      <xdr:spPr>
        <a:xfrm>
          <a:off x="7810500" y="61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108653</xdr:rowOff>
    </xdr:from>
    <xdr:ext cx="534377" cy="259045"/>
    <xdr:sp macro="" textlink="">
      <xdr:nvSpPr>
        <xdr:cNvPr id="316" name="テキスト ボックス 315"/>
        <xdr:cNvSpPr txBox="1"/>
      </xdr:nvSpPr>
      <xdr:spPr>
        <a:xfrm>
          <a:off x="7594111" y="59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82614</xdr:rowOff>
    </xdr:from>
    <xdr:to>
      <xdr:col>36</xdr:col>
      <xdr:colOff>165100</xdr:colOff>
      <xdr:row>35</xdr:row>
      <xdr:rowOff>12764</xdr:rowOff>
    </xdr:to>
    <xdr:sp macro="" textlink="">
      <xdr:nvSpPr>
        <xdr:cNvPr id="317" name="楕円 316"/>
        <xdr:cNvSpPr/>
      </xdr:nvSpPr>
      <xdr:spPr>
        <a:xfrm>
          <a:off x="6921500" y="59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29291</xdr:rowOff>
    </xdr:from>
    <xdr:ext cx="599010" cy="259045"/>
    <xdr:sp macro="" textlink="">
      <xdr:nvSpPr>
        <xdr:cNvPr id="318" name="テキスト ボックス 317"/>
        <xdr:cNvSpPr txBox="1"/>
      </xdr:nvSpPr>
      <xdr:spPr>
        <a:xfrm>
          <a:off x="6672795" y="568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126432</xdr:rowOff>
    </xdr:from>
    <xdr:to>
      <xdr:col>55</xdr:col>
      <xdr:colOff>0</xdr:colOff>
      <xdr:row>56</xdr:row>
      <xdr:rowOff>154541</xdr:rowOff>
    </xdr:to>
    <xdr:cxnSp macro="">
      <xdr:nvCxnSpPr>
        <xdr:cNvPr id="345" name="直線コネクタ 344"/>
        <xdr:cNvCxnSpPr/>
      </xdr:nvCxnSpPr>
      <xdr:spPr>
        <a:xfrm>
          <a:off x="9639300" y="9727632"/>
          <a:ext cx="838200" cy="2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92172</xdr:rowOff>
    </xdr:from>
    <xdr:ext cx="534377" cy="259045"/>
    <xdr:sp macro="" textlink="">
      <xdr:nvSpPr>
        <xdr:cNvPr id="346" name="普通建設事業費平均値テキスト"/>
        <xdr:cNvSpPr txBox="1"/>
      </xdr:nvSpPr>
      <xdr:spPr>
        <a:xfrm>
          <a:off x="10528300" y="952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89147</xdr:rowOff>
    </xdr:from>
    <xdr:to>
      <xdr:col>50</xdr:col>
      <xdr:colOff>114300</xdr:colOff>
      <xdr:row>56</xdr:row>
      <xdr:rowOff>126432</xdr:rowOff>
    </xdr:to>
    <xdr:cxnSp macro="">
      <xdr:nvCxnSpPr>
        <xdr:cNvPr id="348" name="直線コネクタ 347"/>
        <xdr:cNvCxnSpPr/>
      </xdr:nvCxnSpPr>
      <xdr:spPr>
        <a:xfrm>
          <a:off x="8750300" y="9518897"/>
          <a:ext cx="889000" cy="20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55532</xdr:rowOff>
    </xdr:from>
    <xdr:ext cx="534377" cy="259045"/>
    <xdr:sp macro="" textlink="">
      <xdr:nvSpPr>
        <xdr:cNvPr id="350" name="テキスト ボックス 349"/>
        <xdr:cNvSpPr txBox="1"/>
      </xdr:nvSpPr>
      <xdr:spPr>
        <a:xfrm>
          <a:off x="9372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84644</xdr:rowOff>
    </xdr:from>
    <xdr:to>
      <xdr:col>45</xdr:col>
      <xdr:colOff>177800</xdr:colOff>
      <xdr:row>55</xdr:row>
      <xdr:rowOff>89147</xdr:rowOff>
    </xdr:to>
    <xdr:cxnSp macro="">
      <xdr:nvCxnSpPr>
        <xdr:cNvPr id="351" name="直線コネクタ 350"/>
        <xdr:cNvCxnSpPr/>
      </xdr:nvCxnSpPr>
      <xdr:spPr>
        <a:xfrm>
          <a:off x="7861300" y="9514394"/>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20893</xdr:rowOff>
    </xdr:from>
    <xdr:ext cx="534377" cy="259045"/>
    <xdr:sp macro="" textlink="">
      <xdr:nvSpPr>
        <xdr:cNvPr id="353" name="テキスト ボックス 352"/>
        <xdr:cNvSpPr txBox="1"/>
      </xdr:nvSpPr>
      <xdr:spPr>
        <a:xfrm>
          <a:off x="8483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84644</xdr:rowOff>
    </xdr:from>
    <xdr:to>
      <xdr:col>41</xdr:col>
      <xdr:colOff>50800</xdr:colOff>
      <xdr:row>56</xdr:row>
      <xdr:rowOff>161234</xdr:rowOff>
    </xdr:to>
    <xdr:cxnSp macro="">
      <xdr:nvCxnSpPr>
        <xdr:cNvPr id="354" name="直線コネクタ 353"/>
        <xdr:cNvCxnSpPr/>
      </xdr:nvCxnSpPr>
      <xdr:spPr>
        <a:xfrm flipV="1">
          <a:off x="6972300" y="9514394"/>
          <a:ext cx="889000" cy="24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46963</xdr:rowOff>
    </xdr:from>
    <xdr:ext cx="534377" cy="259045"/>
    <xdr:sp macro="" textlink="">
      <xdr:nvSpPr>
        <xdr:cNvPr id="356" name="テキスト ボックス 355"/>
        <xdr:cNvSpPr txBox="1"/>
      </xdr:nvSpPr>
      <xdr:spPr>
        <a:xfrm>
          <a:off x="7594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61717</xdr:rowOff>
    </xdr:from>
    <xdr:ext cx="534377" cy="259045"/>
    <xdr:sp macro="" textlink="">
      <xdr:nvSpPr>
        <xdr:cNvPr id="358" name="テキスト ボックス 357"/>
        <xdr:cNvSpPr txBox="1"/>
      </xdr:nvSpPr>
      <xdr:spPr>
        <a:xfrm>
          <a:off x="6705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103741</xdr:rowOff>
    </xdr:from>
    <xdr:to>
      <xdr:col>55</xdr:col>
      <xdr:colOff>50800</xdr:colOff>
      <xdr:row>57</xdr:row>
      <xdr:rowOff>33891</xdr:rowOff>
    </xdr:to>
    <xdr:sp macro="" textlink="">
      <xdr:nvSpPr>
        <xdr:cNvPr id="364" name="楕円 363"/>
        <xdr:cNvSpPr/>
      </xdr:nvSpPr>
      <xdr:spPr>
        <a:xfrm>
          <a:off x="10426700" y="97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82168</xdr:rowOff>
    </xdr:from>
    <xdr:ext cx="534377" cy="259045"/>
    <xdr:sp macro="" textlink="">
      <xdr:nvSpPr>
        <xdr:cNvPr id="365" name="普通建設事業費該当値テキスト"/>
        <xdr:cNvSpPr txBox="1"/>
      </xdr:nvSpPr>
      <xdr:spPr>
        <a:xfrm>
          <a:off x="10528300" y="968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75632</xdr:rowOff>
    </xdr:from>
    <xdr:to>
      <xdr:col>50</xdr:col>
      <xdr:colOff>165100</xdr:colOff>
      <xdr:row>57</xdr:row>
      <xdr:rowOff>5782</xdr:rowOff>
    </xdr:to>
    <xdr:sp macro="" textlink="">
      <xdr:nvSpPr>
        <xdr:cNvPr id="366" name="楕円 365"/>
        <xdr:cNvSpPr/>
      </xdr:nvSpPr>
      <xdr:spPr>
        <a:xfrm>
          <a:off x="9588500" y="967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22309</xdr:rowOff>
    </xdr:from>
    <xdr:ext cx="534377" cy="259045"/>
    <xdr:sp macro="" textlink="">
      <xdr:nvSpPr>
        <xdr:cNvPr id="367" name="テキスト ボックス 366"/>
        <xdr:cNvSpPr txBox="1"/>
      </xdr:nvSpPr>
      <xdr:spPr>
        <a:xfrm>
          <a:off x="9372111" y="94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38347</xdr:rowOff>
    </xdr:from>
    <xdr:to>
      <xdr:col>46</xdr:col>
      <xdr:colOff>38100</xdr:colOff>
      <xdr:row>55</xdr:row>
      <xdr:rowOff>139947</xdr:rowOff>
    </xdr:to>
    <xdr:sp macro="" textlink="">
      <xdr:nvSpPr>
        <xdr:cNvPr id="368" name="楕円 367"/>
        <xdr:cNvSpPr/>
      </xdr:nvSpPr>
      <xdr:spPr>
        <a:xfrm>
          <a:off x="8699500" y="94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156474</xdr:rowOff>
    </xdr:from>
    <xdr:ext cx="599010" cy="259045"/>
    <xdr:sp macro="" textlink="">
      <xdr:nvSpPr>
        <xdr:cNvPr id="369" name="テキスト ボックス 368"/>
        <xdr:cNvSpPr txBox="1"/>
      </xdr:nvSpPr>
      <xdr:spPr>
        <a:xfrm>
          <a:off x="8450795" y="924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33844</xdr:rowOff>
    </xdr:from>
    <xdr:to>
      <xdr:col>41</xdr:col>
      <xdr:colOff>101600</xdr:colOff>
      <xdr:row>55</xdr:row>
      <xdr:rowOff>135444</xdr:rowOff>
    </xdr:to>
    <xdr:sp macro="" textlink="">
      <xdr:nvSpPr>
        <xdr:cNvPr id="370" name="楕円 369"/>
        <xdr:cNvSpPr/>
      </xdr:nvSpPr>
      <xdr:spPr>
        <a:xfrm>
          <a:off x="7810500" y="94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151971</xdr:rowOff>
    </xdr:from>
    <xdr:ext cx="599010" cy="259045"/>
    <xdr:sp macro="" textlink="">
      <xdr:nvSpPr>
        <xdr:cNvPr id="371" name="テキスト ボックス 370"/>
        <xdr:cNvSpPr txBox="1"/>
      </xdr:nvSpPr>
      <xdr:spPr>
        <a:xfrm>
          <a:off x="7561795" y="923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110434</xdr:rowOff>
    </xdr:from>
    <xdr:to>
      <xdr:col>36</xdr:col>
      <xdr:colOff>165100</xdr:colOff>
      <xdr:row>57</xdr:row>
      <xdr:rowOff>40584</xdr:rowOff>
    </xdr:to>
    <xdr:sp macro="" textlink="">
      <xdr:nvSpPr>
        <xdr:cNvPr id="372" name="楕円 371"/>
        <xdr:cNvSpPr/>
      </xdr:nvSpPr>
      <xdr:spPr>
        <a:xfrm>
          <a:off x="6921500" y="97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57111</xdr:rowOff>
    </xdr:from>
    <xdr:ext cx="534377" cy="259045"/>
    <xdr:sp macro="" textlink="">
      <xdr:nvSpPr>
        <xdr:cNvPr id="373" name="テキスト ボックス 372"/>
        <xdr:cNvSpPr txBox="1"/>
      </xdr:nvSpPr>
      <xdr:spPr>
        <a:xfrm>
          <a:off x="6705111" y="948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150851</xdr:rowOff>
    </xdr:from>
    <xdr:to>
      <xdr:col>55</xdr:col>
      <xdr:colOff>0</xdr:colOff>
      <xdr:row>78</xdr:row>
      <xdr:rowOff>166294</xdr:rowOff>
    </xdr:to>
    <xdr:cxnSp macro="">
      <xdr:nvCxnSpPr>
        <xdr:cNvPr id="402" name="直線コネクタ 401"/>
        <xdr:cNvCxnSpPr/>
      </xdr:nvCxnSpPr>
      <xdr:spPr>
        <a:xfrm flipV="1">
          <a:off x="9639300" y="13523951"/>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161023</xdr:rowOff>
    </xdr:from>
    <xdr:to>
      <xdr:col>50</xdr:col>
      <xdr:colOff>114300</xdr:colOff>
      <xdr:row>78</xdr:row>
      <xdr:rowOff>166294</xdr:rowOff>
    </xdr:to>
    <xdr:cxnSp macro="">
      <xdr:nvCxnSpPr>
        <xdr:cNvPr id="405" name="直線コネクタ 404"/>
        <xdr:cNvCxnSpPr/>
      </xdr:nvCxnSpPr>
      <xdr:spPr>
        <a:xfrm>
          <a:off x="8750300" y="13534123"/>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104297</xdr:rowOff>
    </xdr:from>
    <xdr:ext cx="534377" cy="259045"/>
    <xdr:sp macro="" textlink="">
      <xdr:nvSpPr>
        <xdr:cNvPr id="407" name="テキスト ボックス 406"/>
        <xdr:cNvSpPr txBox="1"/>
      </xdr:nvSpPr>
      <xdr:spPr>
        <a:xfrm>
          <a:off x="9372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9361</xdr:rowOff>
    </xdr:from>
    <xdr:to>
      <xdr:col>45</xdr:col>
      <xdr:colOff>177800</xdr:colOff>
      <xdr:row>78</xdr:row>
      <xdr:rowOff>161023</xdr:rowOff>
    </xdr:to>
    <xdr:cxnSp macro="">
      <xdr:nvCxnSpPr>
        <xdr:cNvPr id="408" name="直線コネクタ 407"/>
        <xdr:cNvCxnSpPr/>
      </xdr:nvCxnSpPr>
      <xdr:spPr>
        <a:xfrm>
          <a:off x="7861300" y="13382461"/>
          <a:ext cx="889000" cy="15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17971</xdr:rowOff>
    </xdr:from>
    <xdr:to>
      <xdr:col>41</xdr:col>
      <xdr:colOff>50800</xdr:colOff>
      <xdr:row>78</xdr:row>
      <xdr:rowOff>9361</xdr:rowOff>
    </xdr:to>
    <xdr:cxnSp macro="">
      <xdr:nvCxnSpPr>
        <xdr:cNvPr id="411" name="直線コネクタ 410"/>
        <xdr:cNvCxnSpPr/>
      </xdr:nvCxnSpPr>
      <xdr:spPr>
        <a:xfrm>
          <a:off x="6972300" y="13219621"/>
          <a:ext cx="889000" cy="16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82148</xdr:rowOff>
    </xdr:from>
    <xdr:ext cx="534377" cy="259045"/>
    <xdr:sp macro="" textlink="">
      <xdr:nvSpPr>
        <xdr:cNvPr id="413" name="テキスト ボックス 412"/>
        <xdr:cNvSpPr txBox="1"/>
      </xdr:nvSpPr>
      <xdr:spPr>
        <a:xfrm>
          <a:off x="7594111" y="134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68597</xdr:rowOff>
    </xdr:from>
    <xdr:ext cx="534377" cy="259045"/>
    <xdr:sp macro="" textlink="">
      <xdr:nvSpPr>
        <xdr:cNvPr id="415" name="テキスト ボックス 414"/>
        <xdr:cNvSpPr txBox="1"/>
      </xdr:nvSpPr>
      <xdr:spPr>
        <a:xfrm>
          <a:off x="6705111" y="132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100051</xdr:rowOff>
    </xdr:from>
    <xdr:to>
      <xdr:col>55</xdr:col>
      <xdr:colOff>50800</xdr:colOff>
      <xdr:row>79</xdr:row>
      <xdr:rowOff>30201</xdr:rowOff>
    </xdr:to>
    <xdr:sp macro="" textlink="">
      <xdr:nvSpPr>
        <xdr:cNvPr id="421" name="楕円 420"/>
        <xdr:cNvSpPr/>
      </xdr:nvSpPr>
      <xdr:spPr>
        <a:xfrm>
          <a:off x="10426700" y="134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14978</xdr:rowOff>
    </xdr:from>
    <xdr:ext cx="469744" cy="259045"/>
    <xdr:sp macro="" textlink="">
      <xdr:nvSpPr>
        <xdr:cNvPr id="422" name="普通建設事業費 （ うち新規整備　）該当値テキスト"/>
        <xdr:cNvSpPr txBox="1"/>
      </xdr:nvSpPr>
      <xdr:spPr>
        <a:xfrm>
          <a:off x="10528300" y="1338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115494</xdr:rowOff>
    </xdr:from>
    <xdr:to>
      <xdr:col>50</xdr:col>
      <xdr:colOff>165100</xdr:colOff>
      <xdr:row>79</xdr:row>
      <xdr:rowOff>45644</xdr:rowOff>
    </xdr:to>
    <xdr:sp macro="" textlink="">
      <xdr:nvSpPr>
        <xdr:cNvPr id="423" name="楕円 422"/>
        <xdr:cNvSpPr/>
      </xdr:nvSpPr>
      <xdr:spPr>
        <a:xfrm>
          <a:off x="9588500" y="134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36771</xdr:rowOff>
    </xdr:from>
    <xdr:ext cx="469744" cy="259045"/>
    <xdr:sp macro="" textlink="">
      <xdr:nvSpPr>
        <xdr:cNvPr id="424" name="テキスト ボックス 423"/>
        <xdr:cNvSpPr txBox="1"/>
      </xdr:nvSpPr>
      <xdr:spPr>
        <a:xfrm>
          <a:off x="9404428" y="1358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110223</xdr:rowOff>
    </xdr:from>
    <xdr:to>
      <xdr:col>46</xdr:col>
      <xdr:colOff>38100</xdr:colOff>
      <xdr:row>79</xdr:row>
      <xdr:rowOff>40373</xdr:rowOff>
    </xdr:to>
    <xdr:sp macro="" textlink="">
      <xdr:nvSpPr>
        <xdr:cNvPr id="425" name="楕円 424"/>
        <xdr:cNvSpPr/>
      </xdr:nvSpPr>
      <xdr:spPr>
        <a:xfrm>
          <a:off x="8699500" y="1348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31500</xdr:rowOff>
    </xdr:from>
    <xdr:ext cx="469744" cy="259045"/>
    <xdr:sp macro="" textlink="">
      <xdr:nvSpPr>
        <xdr:cNvPr id="426" name="テキスト ボックス 425"/>
        <xdr:cNvSpPr txBox="1"/>
      </xdr:nvSpPr>
      <xdr:spPr>
        <a:xfrm>
          <a:off x="8515428" y="1357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130011</xdr:rowOff>
    </xdr:from>
    <xdr:to>
      <xdr:col>41</xdr:col>
      <xdr:colOff>101600</xdr:colOff>
      <xdr:row>78</xdr:row>
      <xdr:rowOff>60161</xdr:rowOff>
    </xdr:to>
    <xdr:sp macro="" textlink="">
      <xdr:nvSpPr>
        <xdr:cNvPr id="427" name="楕円 426"/>
        <xdr:cNvSpPr/>
      </xdr:nvSpPr>
      <xdr:spPr>
        <a:xfrm>
          <a:off x="7810500" y="133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76688</xdr:rowOff>
    </xdr:from>
    <xdr:ext cx="534377" cy="259045"/>
    <xdr:sp macro="" textlink="">
      <xdr:nvSpPr>
        <xdr:cNvPr id="428" name="テキスト ボックス 427"/>
        <xdr:cNvSpPr txBox="1"/>
      </xdr:nvSpPr>
      <xdr:spPr>
        <a:xfrm>
          <a:off x="7594111" y="131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138621</xdr:rowOff>
    </xdr:from>
    <xdr:to>
      <xdr:col>36</xdr:col>
      <xdr:colOff>165100</xdr:colOff>
      <xdr:row>77</xdr:row>
      <xdr:rowOff>68771</xdr:rowOff>
    </xdr:to>
    <xdr:sp macro="" textlink="">
      <xdr:nvSpPr>
        <xdr:cNvPr id="429" name="楕円 428"/>
        <xdr:cNvSpPr/>
      </xdr:nvSpPr>
      <xdr:spPr>
        <a:xfrm>
          <a:off x="6921500" y="131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85297</xdr:rowOff>
    </xdr:from>
    <xdr:ext cx="534377" cy="259045"/>
    <xdr:sp macro="" textlink="">
      <xdr:nvSpPr>
        <xdr:cNvPr id="430" name="テキスト ボックス 429"/>
        <xdr:cNvSpPr txBox="1"/>
      </xdr:nvSpPr>
      <xdr:spPr>
        <a:xfrm>
          <a:off x="6705111" y="129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116256</xdr:rowOff>
    </xdr:from>
    <xdr:to>
      <xdr:col>55</xdr:col>
      <xdr:colOff>0</xdr:colOff>
      <xdr:row>95</xdr:row>
      <xdr:rowOff>153339</xdr:rowOff>
    </xdr:to>
    <xdr:cxnSp macro="">
      <xdr:nvCxnSpPr>
        <xdr:cNvPr id="459" name="直線コネクタ 458"/>
        <xdr:cNvCxnSpPr/>
      </xdr:nvCxnSpPr>
      <xdr:spPr>
        <a:xfrm flipV="1">
          <a:off x="9639300" y="16404006"/>
          <a:ext cx="8382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5029</xdr:rowOff>
    </xdr:from>
    <xdr:to>
      <xdr:col>50</xdr:col>
      <xdr:colOff>114300</xdr:colOff>
      <xdr:row>95</xdr:row>
      <xdr:rowOff>153339</xdr:rowOff>
    </xdr:to>
    <xdr:cxnSp macro="">
      <xdr:nvCxnSpPr>
        <xdr:cNvPr id="462" name="直線コネクタ 461"/>
        <xdr:cNvCxnSpPr/>
      </xdr:nvCxnSpPr>
      <xdr:spPr>
        <a:xfrm>
          <a:off x="8750300" y="15778429"/>
          <a:ext cx="889000" cy="66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61422</xdr:rowOff>
    </xdr:from>
    <xdr:ext cx="534377" cy="259045"/>
    <xdr:sp macro="" textlink="">
      <xdr:nvSpPr>
        <xdr:cNvPr id="464" name="テキスト ボックス 463"/>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5029</xdr:rowOff>
    </xdr:from>
    <xdr:to>
      <xdr:col>45</xdr:col>
      <xdr:colOff>177800</xdr:colOff>
      <xdr:row>92</xdr:row>
      <xdr:rowOff>69393</xdr:rowOff>
    </xdr:to>
    <xdr:cxnSp macro="">
      <xdr:nvCxnSpPr>
        <xdr:cNvPr id="465" name="直線コネクタ 464"/>
        <xdr:cNvCxnSpPr/>
      </xdr:nvCxnSpPr>
      <xdr:spPr>
        <a:xfrm flipV="1">
          <a:off x="7861300" y="15778429"/>
          <a:ext cx="889000" cy="6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20744</xdr:rowOff>
    </xdr:from>
    <xdr:ext cx="534377" cy="259045"/>
    <xdr:sp macro="" textlink="">
      <xdr:nvSpPr>
        <xdr:cNvPr id="467" name="テキスト ボックス 466"/>
        <xdr:cNvSpPr txBox="1"/>
      </xdr:nvSpPr>
      <xdr:spPr>
        <a:xfrm>
          <a:off x="8483111" y="164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69393</xdr:rowOff>
    </xdr:from>
    <xdr:to>
      <xdr:col>41</xdr:col>
      <xdr:colOff>50800</xdr:colOff>
      <xdr:row>97</xdr:row>
      <xdr:rowOff>91402</xdr:rowOff>
    </xdr:to>
    <xdr:cxnSp macro="">
      <xdr:nvCxnSpPr>
        <xdr:cNvPr id="468" name="直線コネクタ 467"/>
        <xdr:cNvCxnSpPr/>
      </xdr:nvCxnSpPr>
      <xdr:spPr>
        <a:xfrm flipV="1">
          <a:off x="6972300" y="15842793"/>
          <a:ext cx="889000" cy="87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29239</xdr:rowOff>
    </xdr:from>
    <xdr:ext cx="534377" cy="259045"/>
    <xdr:sp macro="" textlink="">
      <xdr:nvSpPr>
        <xdr:cNvPr id="470" name="テキスト ボックス 469"/>
        <xdr:cNvSpPr txBox="1"/>
      </xdr:nvSpPr>
      <xdr:spPr>
        <a:xfrm>
          <a:off x="7594111" y="164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2" name="テキスト ボックス 471"/>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65456</xdr:rowOff>
    </xdr:from>
    <xdr:to>
      <xdr:col>55</xdr:col>
      <xdr:colOff>50800</xdr:colOff>
      <xdr:row>95</xdr:row>
      <xdr:rowOff>167056</xdr:rowOff>
    </xdr:to>
    <xdr:sp macro="" textlink="">
      <xdr:nvSpPr>
        <xdr:cNvPr id="478" name="楕円 477"/>
        <xdr:cNvSpPr/>
      </xdr:nvSpPr>
      <xdr:spPr>
        <a:xfrm>
          <a:off x="10426700" y="163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43883</xdr:rowOff>
    </xdr:from>
    <xdr:ext cx="534377" cy="259045"/>
    <xdr:sp macro="" textlink="">
      <xdr:nvSpPr>
        <xdr:cNvPr id="479" name="普通建設事業費 （ うち更新整備　）該当値テキスト"/>
        <xdr:cNvSpPr txBox="1"/>
      </xdr:nvSpPr>
      <xdr:spPr>
        <a:xfrm>
          <a:off x="10528300" y="1633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102539</xdr:rowOff>
    </xdr:from>
    <xdr:to>
      <xdr:col>50</xdr:col>
      <xdr:colOff>165100</xdr:colOff>
      <xdr:row>96</xdr:row>
      <xdr:rowOff>32689</xdr:rowOff>
    </xdr:to>
    <xdr:sp macro="" textlink="">
      <xdr:nvSpPr>
        <xdr:cNvPr id="480" name="楕円 479"/>
        <xdr:cNvSpPr/>
      </xdr:nvSpPr>
      <xdr:spPr>
        <a:xfrm>
          <a:off x="9588500" y="1639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49216</xdr:rowOff>
    </xdr:from>
    <xdr:ext cx="534377" cy="259045"/>
    <xdr:sp macro="" textlink="">
      <xdr:nvSpPr>
        <xdr:cNvPr id="481" name="テキスト ボックス 480"/>
        <xdr:cNvSpPr txBox="1"/>
      </xdr:nvSpPr>
      <xdr:spPr>
        <a:xfrm>
          <a:off x="9372111" y="1616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125679</xdr:rowOff>
    </xdr:from>
    <xdr:to>
      <xdr:col>46</xdr:col>
      <xdr:colOff>38100</xdr:colOff>
      <xdr:row>92</xdr:row>
      <xdr:rowOff>55829</xdr:rowOff>
    </xdr:to>
    <xdr:sp macro="" textlink="">
      <xdr:nvSpPr>
        <xdr:cNvPr id="482" name="楕円 481"/>
        <xdr:cNvSpPr/>
      </xdr:nvSpPr>
      <xdr:spPr>
        <a:xfrm>
          <a:off x="8699500" y="157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72356</xdr:rowOff>
    </xdr:from>
    <xdr:ext cx="534377" cy="259045"/>
    <xdr:sp macro="" textlink="">
      <xdr:nvSpPr>
        <xdr:cNvPr id="483" name="テキスト ボックス 482"/>
        <xdr:cNvSpPr txBox="1"/>
      </xdr:nvSpPr>
      <xdr:spPr>
        <a:xfrm>
          <a:off x="8483111" y="1550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18593</xdr:rowOff>
    </xdr:from>
    <xdr:to>
      <xdr:col>41</xdr:col>
      <xdr:colOff>101600</xdr:colOff>
      <xdr:row>92</xdr:row>
      <xdr:rowOff>120193</xdr:rowOff>
    </xdr:to>
    <xdr:sp macro="" textlink="">
      <xdr:nvSpPr>
        <xdr:cNvPr id="484" name="楕円 483"/>
        <xdr:cNvSpPr/>
      </xdr:nvSpPr>
      <xdr:spPr>
        <a:xfrm>
          <a:off x="7810500" y="157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136720</xdr:rowOff>
    </xdr:from>
    <xdr:ext cx="534377" cy="259045"/>
    <xdr:sp macro="" textlink="">
      <xdr:nvSpPr>
        <xdr:cNvPr id="485" name="テキスト ボックス 484"/>
        <xdr:cNvSpPr txBox="1"/>
      </xdr:nvSpPr>
      <xdr:spPr>
        <a:xfrm>
          <a:off x="7594111" y="155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40602</xdr:rowOff>
    </xdr:from>
    <xdr:to>
      <xdr:col>36</xdr:col>
      <xdr:colOff>165100</xdr:colOff>
      <xdr:row>97</xdr:row>
      <xdr:rowOff>142202</xdr:rowOff>
    </xdr:to>
    <xdr:sp macro="" textlink="">
      <xdr:nvSpPr>
        <xdr:cNvPr id="486" name="楕円 485"/>
        <xdr:cNvSpPr/>
      </xdr:nvSpPr>
      <xdr:spPr>
        <a:xfrm>
          <a:off x="6921500" y="166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133329</xdr:rowOff>
    </xdr:from>
    <xdr:ext cx="534377" cy="259045"/>
    <xdr:sp macro="" textlink="">
      <xdr:nvSpPr>
        <xdr:cNvPr id="487" name="テキスト ボックス 486"/>
        <xdr:cNvSpPr txBox="1"/>
      </xdr:nvSpPr>
      <xdr:spPr>
        <a:xfrm>
          <a:off x="6705111" y="167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132819</xdr:rowOff>
    </xdr:from>
    <xdr:to>
      <xdr:col>85</xdr:col>
      <xdr:colOff>127000</xdr:colOff>
      <xdr:row>38</xdr:row>
      <xdr:rowOff>139700</xdr:rowOff>
    </xdr:to>
    <xdr:cxnSp macro="">
      <xdr:nvCxnSpPr>
        <xdr:cNvPr id="514" name="直線コネクタ 513"/>
        <xdr:cNvCxnSpPr/>
      </xdr:nvCxnSpPr>
      <xdr:spPr>
        <a:xfrm>
          <a:off x="15481300" y="6476469"/>
          <a:ext cx="838200" cy="17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132819</xdr:rowOff>
    </xdr:from>
    <xdr:to>
      <xdr:col>81</xdr:col>
      <xdr:colOff>50800</xdr:colOff>
      <xdr:row>38</xdr:row>
      <xdr:rowOff>5169</xdr:rowOff>
    </xdr:to>
    <xdr:cxnSp macro="">
      <xdr:nvCxnSpPr>
        <xdr:cNvPr id="517" name="直線コネクタ 516"/>
        <xdr:cNvCxnSpPr/>
      </xdr:nvCxnSpPr>
      <xdr:spPr>
        <a:xfrm flipV="1">
          <a:off x="14592300" y="6476469"/>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41312</xdr:rowOff>
    </xdr:from>
    <xdr:ext cx="469744" cy="259045"/>
    <xdr:sp macro="" textlink="">
      <xdr:nvSpPr>
        <xdr:cNvPr id="519" name="テキスト ボックス 518"/>
        <xdr:cNvSpPr txBox="1"/>
      </xdr:nvSpPr>
      <xdr:spPr>
        <a:xfrm>
          <a:off x="15246428" y="655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5169</xdr:rowOff>
    </xdr:from>
    <xdr:to>
      <xdr:col>76</xdr:col>
      <xdr:colOff>114300</xdr:colOff>
      <xdr:row>38</xdr:row>
      <xdr:rowOff>139700</xdr:rowOff>
    </xdr:to>
    <xdr:cxnSp macro="">
      <xdr:nvCxnSpPr>
        <xdr:cNvPr id="520" name="直線コネクタ 519"/>
        <xdr:cNvCxnSpPr/>
      </xdr:nvCxnSpPr>
      <xdr:spPr>
        <a:xfrm flipV="1">
          <a:off x="13703300" y="6520269"/>
          <a:ext cx="889000" cy="1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120728</xdr:rowOff>
    </xdr:from>
    <xdr:ext cx="469744" cy="259045"/>
    <xdr:sp macro="" textlink="">
      <xdr:nvSpPr>
        <xdr:cNvPr id="522" name="テキスト ボックス 521"/>
        <xdr:cNvSpPr txBox="1"/>
      </xdr:nvSpPr>
      <xdr:spPr>
        <a:xfrm>
          <a:off x="14357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87694</xdr:rowOff>
    </xdr:from>
    <xdr:to>
      <xdr:col>71</xdr:col>
      <xdr:colOff>177800</xdr:colOff>
      <xdr:row>38</xdr:row>
      <xdr:rowOff>139700</xdr:rowOff>
    </xdr:to>
    <xdr:cxnSp macro="">
      <xdr:nvCxnSpPr>
        <xdr:cNvPr id="523" name="直線コネクタ 522"/>
        <xdr:cNvCxnSpPr/>
      </xdr:nvCxnSpPr>
      <xdr:spPr>
        <a:xfrm>
          <a:off x="12814300" y="6602794"/>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5" name="テキスト ボックス 524"/>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82019</xdr:rowOff>
    </xdr:from>
    <xdr:to>
      <xdr:col>81</xdr:col>
      <xdr:colOff>101600</xdr:colOff>
      <xdr:row>38</xdr:row>
      <xdr:rowOff>12169</xdr:rowOff>
    </xdr:to>
    <xdr:sp macro="" textlink="">
      <xdr:nvSpPr>
        <xdr:cNvPr id="535" name="楕円 534"/>
        <xdr:cNvSpPr/>
      </xdr:nvSpPr>
      <xdr:spPr>
        <a:xfrm>
          <a:off x="15430500" y="64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28696</xdr:rowOff>
    </xdr:from>
    <xdr:ext cx="469744" cy="259045"/>
    <xdr:sp macro="" textlink="">
      <xdr:nvSpPr>
        <xdr:cNvPr id="536" name="テキスト ボックス 535"/>
        <xdr:cNvSpPr txBox="1"/>
      </xdr:nvSpPr>
      <xdr:spPr>
        <a:xfrm>
          <a:off x="15246428" y="620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125819</xdr:rowOff>
    </xdr:from>
    <xdr:to>
      <xdr:col>76</xdr:col>
      <xdr:colOff>165100</xdr:colOff>
      <xdr:row>38</xdr:row>
      <xdr:rowOff>55969</xdr:rowOff>
    </xdr:to>
    <xdr:sp macro="" textlink="">
      <xdr:nvSpPr>
        <xdr:cNvPr id="537" name="楕円 536"/>
        <xdr:cNvSpPr/>
      </xdr:nvSpPr>
      <xdr:spPr>
        <a:xfrm>
          <a:off x="14541500" y="64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72496</xdr:rowOff>
    </xdr:from>
    <xdr:ext cx="469744" cy="259045"/>
    <xdr:sp macro="" textlink="">
      <xdr:nvSpPr>
        <xdr:cNvPr id="538" name="テキスト ボックス 537"/>
        <xdr:cNvSpPr txBox="1"/>
      </xdr:nvSpPr>
      <xdr:spPr>
        <a:xfrm>
          <a:off x="14357428" y="624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36894</xdr:rowOff>
    </xdr:from>
    <xdr:to>
      <xdr:col>67</xdr:col>
      <xdr:colOff>101600</xdr:colOff>
      <xdr:row>38</xdr:row>
      <xdr:rowOff>138494</xdr:rowOff>
    </xdr:to>
    <xdr:sp macro="" textlink="">
      <xdr:nvSpPr>
        <xdr:cNvPr id="541" name="楕円 540"/>
        <xdr:cNvSpPr/>
      </xdr:nvSpPr>
      <xdr:spPr>
        <a:xfrm>
          <a:off x="12763500" y="65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129621</xdr:rowOff>
    </xdr:from>
    <xdr:ext cx="469744" cy="259045"/>
    <xdr:sp macro="" textlink="">
      <xdr:nvSpPr>
        <xdr:cNvPr id="542" name="テキスト ボックス 541"/>
        <xdr:cNvSpPr txBox="1"/>
      </xdr:nvSpPr>
      <xdr:spPr>
        <a:xfrm>
          <a:off x="12579428" y="664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83617</xdr:rowOff>
    </xdr:from>
    <xdr:to>
      <xdr:col>85</xdr:col>
      <xdr:colOff>127000</xdr:colOff>
      <xdr:row>76</xdr:row>
      <xdr:rowOff>111040</xdr:rowOff>
    </xdr:to>
    <xdr:cxnSp macro="">
      <xdr:nvCxnSpPr>
        <xdr:cNvPr id="634" name="直線コネクタ 633"/>
        <xdr:cNvCxnSpPr/>
      </xdr:nvCxnSpPr>
      <xdr:spPr>
        <a:xfrm>
          <a:off x="15481300" y="13113817"/>
          <a:ext cx="838200" cy="2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35" name="公債費平均値テキスト"/>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83617</xdr:rowOff>
    </xdr:from>
    <xdr:to>
      <xdr:col>81</xdr:col>
      <xdr:colOff>50800</xdr:colOff>
      <xdr:row>76</xdr:row>
      <xdr:rowOff>94856</xdr:rowOff>
    </xdr:to>
    <xdr:cxnSp macro="">
      <xdr:nvCxnSpPr>
        <xdr:cNvPr id="637" name="直線コネクタ 636"/>
        <xdr:cNvCxnSpPr/>
      </xdr:nvCxnSpPr>
      <xdr:spPr>
        <a:xfrm flipV="1">
          <a:off x="14592300" y="13113817"/>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39" name="テキスト ボックス 638"/>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94856</xdr:rowOff>
    </xdr:from>
    <xdr:to>
      <xdr:col>76</xdr:col>
      <xdr:colOff>114300</xdr:colOff>
      <xdr:row>76</xdr:row>
      <xdr:rowOff>146625</xdr:rowOff>
    </xdr:to>
    <xdr:cxnSp macro="">
      <xdr:nvCxnSpPr>
        <xdr:cNvPr id="640" name="直線コネクタ 639"/>
        <xdr:cNvCxnSpPr/>
      </xdr:nvCxnSpPr>
      <xdr:spPr>
        <a:xfrm flipV="1">
          <a:off x="13703300" y="13125056"/>
          <a:ext cx="889000" cy="5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42" name="テキスト ボックス 641"/>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146625</xdr:rowOff>
    </xdr:from>
    <xdr:to>
      <xdr:col>71</xdr:col>
      <xdr:colOff>177800</xdr:colOff>
      <xdr:row>76</xdr:row>
      <xdr:rowOff>147177</xdr:rowOff>
    </xdr:to>
    <xdr:cxnSp macro="">
      <xdr:nvCxnSpPr>
        <xdr:cNvPr id="643" name="直線コネクタ 642"/>
        <xdr:cNvCxnSpPr/>
      </xdr:nvCxnSpPr>
      <xdr:spPr>
        <a:xfrm flipV="1">
          <a:off x="12814300" y="13176825"/>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45" name="テキスト ボックス 644"/>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30272</xdr:rowOff>
    </xdr:from>
    <xdr:ext cx="534377" cy="259045"/>
    <xdr:sp macro="" textlink="">
      <xdr:nvSpPr>
        <xdr:cNvPr id="647" name="テキスト ボックス 646"/>
        <xdr:cNvSpPr txBox="1"/>
      </xdr:nvSpPr>
      <xdr:spPr>
        <a:xfrm>
          <a:off x="12547111" y="128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60240</xdr:rowOff>
    </xdr:from>
    <xdr:to>
      <xdr:col>85</xdr:col>
      <xdr:colOff>177800</xdr:colOff>
      <xdr:row>76</xdr:row>
      <xdr:rowOff>161840</xdr:rowOff>
    </xdr:to>
    <xdr:sp macro="" textlink="">
      <xdr:nvSpPr>
        <xdr:cNvPr id="653" name="楕円 652"/>
        <xdr:cNvSpPr/>
      </xdr:nvSpPr>
      <xdr:spPr>
        <a:xfrm>
          <a:off x="16268700" y="130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38667</xdr:rowOff>
    </xdr:from>
    <xdr:ext cx="534377" cy="259045"/>
    <xdr:sp macro="" textlink="">
      <xdr:nvSpPr>
        <xdr:cNvPr id="654" name="公債費該当値テキスト"/>
        <xdr:cNvSpPr txBox="1"/>
      </xdr:nvSpPr>
      <xdr:spPr>
        <a:xfrm>
          <a:off x="16370300" y="1306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32817</xdr:rowOff>
    </xdr:from>
    <xdr:to>
      <xdr:col>81</xdr:col>
      <xdr:colOff>101600</xdr:colOff>
      <xdr:row>76</xdr:row>
      <xdr:rowOff>134417</xdr:rowOff>
    </xdr:to>
    <xdr:sp macro="" textlink="">
      <xdr:nvSpPr>
        <xdr:cNvPr id="655" name="楕円 654"/>
        <xdr:cNvSpPr/>
      </xdr:nvSpPr>
      <xdr:spPr>
        <a:xfrm>
          <a:off x="15430500" y="130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125544</xdr:rowOff>
    </xdr:from>
    <xdr:ext cx="534377" cy="259045"/>
    <xdr:sp macro="" textlink="">
      <xdr:nvSpPr>
        <xdr:cNvPr id="656" name="テキスト ボックス 655"/>
        <xdr:cNvSpPr txBox="1"/>
      </xdr:nvSpPr>
      <xdr:spPr>
        <a:xfrm>
          <a:off x="15214111" y="131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44056</xdr:rowOff>
    </xdr:from>
    <xdr:to>
      <xdr:col>76</xdr:col>
      <xdr:colOff>165100</xdr:colOff>
      <xdr:row>76</xdr:row>
      <xdr:rowOff>145656</xdr:rowOff>
    </xdr:to>
    <xdr:sp macro="" textlink="">
      <xdr:nvSpPr>
        <xdr:cNvPr id="657" name="楕円 656"/>
        <xdr:cNvSpPr/>
      </xdr:nvSpPr>
      <xdr:spPr>
        <a:xfrm>
          <a:off x="14541500" y="130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136783</xdr:rowOff>
    </xdr:from>
    <xdr:ext cx="534377" cy="259045"/>
    <xdr:sp macro="" textlink="">
      <xdr:nvSpPr>
        <xdr:cNvPr id="658" name="テキスト ボックス 657"/>
        <xdr:cNvSpPr txBox="1"/>
      </xdr:nvSpPr>
      <xdr:spPr>
        <a:xfrm>
          <a:off x="14325111" y="131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95825</xdr:rowOff>
    </xdr:from>
    <xdr:to>
      <xdr:col>72</xdr:col>
      <xdr:colOff>38100</xdr:colOff>
      <xdr:row>77</xdr:row>
      <xdr:rowOff>25975</xdr:rowOff>
    </xdr:to>
    <xdr:sp macro="" textlink="">
      <xdr:nvSpPr>
        <xdr:cNvPr id="659" name="楕円 658"/>
        <xdr:cNvSpPr/>
      </xdr:nvSpPr>
      <xdr:spPr>
        <a:xfrm>
          <a:off x="13652500" y="131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xdr:rowOff>
    </xdr:from>
    <xdr:ext cx="534377" cy="259045"/>
    <xdr:sp macro="" textlink="">
      <xdr:nvSpPr>
        <xdr:cNvPr id="660" name="テキスト ボックス 659"/>
        <xdr:cNvSpPr txBox="1"/>
      </xdr:nvSpPr>
      <xdr:spPr>
        <a:xfrm>
          <a:off x="13436111" y="1321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96377</xdr:rowOff>
    </xdr:from>
    <xdr:to>
      <xdr:col>67</xdr:col>
      <xdr:colOff>101600</xdr:colOff>
      <xdr:row>77</xdr:row>
      <xdr:rowOff>26527</xdr:rowOff>
    </xdr:to>
    <xdr:sp macro="" textlink="">
      <xdr:nvSpPr>
        <xdr:cNvPr id="661" name="楕円 660"/>
        <xdr:cNvSpPr/>
      </xdr:nvSpPr>
      <xdr:spPr>
        <a:xfrm>
          <a:off x="12763500" y="1312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17654</xdr:rowOff>
    </xdr:from>
    <xdr:ext cx="534377" cy="259045"/>
    <xdr:sp macro="" textlink="">
      <xdr:nvSpPr>
        <xdr:cNvPr id="662" name="テキスト ボックス 661"/>
        <xdr:cNvSpPr txBox="1"/>
      </xdr:nvSpPr>
      <xdr:spPr>
        <a:xfrm>
          <a:off x="12547111" y="1321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89064</xdr:rowOff>
    </xdr:from>
    <xdr:to>
      <xdr:col>85</xdr:col>
      <xdr:colOff>127000</xdr:colOff>
      <xdr:row>98</xdr:row>
      <xdr:rowOff>111551</xdr:rowOff>
    </xdr:to>
    <xdr:cxnSp macro="">
      <xdr:nvCxnSpPr>
        <xdr:cNvPr id="691" name="直線コネクタ 690"/>
        <xdr:cNvCxnSpPr/>
      </xdr:nvCxnSpPr>
      <xdr:spPr>
        <a:xfrm>
          <a:off x="15481300" y="16891164"/>
          <a:ext cx="838200" cy="2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92" name="積立金平均値テキスト"/>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89064</xdr:rowOff>
    </xdr:from>
    <xdr:to>
      <xdr:col>81</xdr:col>
      <xdr:colOff>50800</xdr:colOff>
      <xdr:row>98</xdr:row>
      <xdr:rowOff>149606</xdr:rowOff>
    </xdr:to>
    <xdr:cxnSp macro="">
      <xdr:nvCxnSpPr>
        <xdr:cNvPr id="694" name="直線コネクタ 693"/>
        <xdr:cNvCxnSpPr/>
      </xdr:nvCxnSpPr>
      <xdr:spPr>
        <a:xfrm flipV="1">
          <a:off x="14592300" y="16891164"/>
          <a:ext cx="889000" cy="6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96" name="テキスト ボックス 695"/>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129908</xdr:rowOff>
    </xdr:from>
    <xdr:to>
      <xdr:col>76</xdr:col>
      <xdr:colOff>114300</xdr:colOff>
      <xdr:row>98</xdr:row>
      <xdr:rowOff>149606</xdr:rowOff>
    </xdr:to>
    <xdr:cxnSp macro="">
      <xdr:nvCxnSpPr>
        <xdr:cNvPr id="697" name="直線コネクタ 696"/>
        <xdr:cNvCxnSpPr/>
      </xdr:nvCxnSpPr>
      <xdr:spPr>
        <a:xfrm>
          <a:off x="13703300" y="16932008"/>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168310</xdr:rowOff>
    </xdr:from>
    <xdr:ext cx="534377" cy="259045"/>
    <xdr:sp macro="" textlink="">
      <xdr:nvSpPr>
        <xdr:cNvPr id="699" name="テキスト ボックス 698"/>
        <xdr:cNvSpPr txBox="1"/>
      </xdr:nvSpPr>
      <xdr:spPr>
        <a:xfrm>
          <a:off x="14325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129908</xdr:rowOff>
    </xdr:from>
    <xdr:to>
      <xdr:col>71</xdr:col>
      <xdr:colOff>177800</xdr:colOff>
      <xdr:row>98</xdr:row>
      <xdr:rowOff>139982</xdr:rowOff>
    </xdr:to>
    <xdr:cxnSp macro="">
      <xdr:nvCxnSpPr>
        <xdr:cNvPr id="700" name="直線コネクタ 699"/>
        <xdr:cNvCxnSpPr/>
      </xdr:nvCxnSpPr>
      <xdr:spPr>
        <a:xfrm flipV="1">
          <a:off x="12814300" y="16932008"/>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153123</xdr:rowOff>
    </xdr:from>
    <xdr:ext cx="534377" cy="259045"/>
    <xdr:sp macro="" textlink="">
      <xdr:nvSpPr>
        <xdr:cNvPr id="702" name="テキスト ボックス 701"/>
        <xdr:cNvSpPr txBox="1"/>
      </xdr:nvSpPr>
      <xdr:spPr>
        <a:xfrm>
          <a:off x="13436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8183</xdr:rowOff>
    </xdr:from>
    <xdr:ext cx="534377" cy="259045"/>
    <xdr:sp macro="" textlink="">
      <xdr:nvSpPr>
        <xdr:cNvPr id="704" name="テキスト ボックス 703"/>
        <xdr:cNvSpPr txBox="1"/>
      </xdr:nvSpPr>
      <xdr:spPr>
        <a:xfrm>
          <a:off x="12547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60751</xdr:rowOff>
    </xdr:from>
    <xdr:to>
      <xdr:col>85</xdr:col>
      <xdr:colOff>177800</xdr:colOff>
      <xdr:row>98</xdr:row>
      <xdr:rowOff>162351</xdr:rowOff>
    </xdr:to>
    <xdr:sp macro="" textlink="">
      <xdr:nvSpPr>
        <xdr:cNvPr id="710" name="楕円 709"/>
        <xdr:cNvSpPr/>
      </xdr:nvSpPr>
      <xdr:spPr>
        <a:xfrm>
          <a:off x="16268700" y="168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152396</xdr:rowOff>
    </xdr:from>
    <xdr:ext cx="534377" cy="259045"/>
    <xdr:sp macro="" textlink="">
      <xdr:nvSpPr>
        <xdr:cNvPr id="711" name="積立金該当値テキスト"/>
        <xdr:cNvSpPr txBox="1"/>
      </xdr:nvSpPr>
      <xdr:spPr>
        <a:xfrm>
          <a:off x="16370300" y="1678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38264</xdr:rowOff>
    </xdr:from>
    <xdr:to>
      <xdr:col>81</xdr:col>
      <xdr:colOff>101600</xdr:colOff>
      <xdr:row>98</xdr:row>
      <xdr:rowOff>139864</xdr:rowOff>
    </xdr:to>
    <xdr:sp macro="" textlink="">
      <xdr:nvSpPr>
        <xdr:cNvPr id="712" name="楕円 711"/>
        <xdr:cNvSpPr/>
      </xdr:nvSpPr>
      <xdr:spPr>
        <a:xfrm>
          <a:off x="15430500" y="168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130991</xdr:rowOff>
    </xdr:from>
    <xdr:ext cx="534377" cy="259045"/>
    <xdr:sp macro="" textlink="">
      <xdr:nvSpPr>
        <xdr:cNvPr id="713" name="テキスト ボックス 712"/>
        <xdr:cNvSpPr txBox="1"/>
      </xdr:nvSpPr>
      <xdr:spPr>
        <a:xfrm>
          <a:off x="15214111" y="16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98806</xdr:rowOff>
    </xdr:from>
    <xdr:to>
      <xdr:col>76</xdr:col>
      <xdr:colOff>165100</xdr:colOff>
      <xdr:row>99</xdr:row>
      <xdr:rowOff>28956</xdr:rowOff>
    </xdr:to>
    <xdr:sp macro="" textlink="">
      <xdr:nvSpPr>
        <xdr:cNvPr id="714" name="楕円 713"/>
        <xdr:cNvSpPr/>
      </xdr:nvSpPr>
      <xdr:spPr>
        <a:xfrm>
          <a:off x="14541500" y="169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20083</xdr:rowOff>
    </xdr:from>
    <xdr:ext cx="469744" cy="259045"/>
    <xdr:sp macro="" textlink="">
      <xdr:nvSpPr>
        <xdr:cNvPr id="715" name="テキスト ボックス 714"/>
        <xdr:cNvSpPr txBox="1"/>
      </xdr:nvSpPr>
      <xdr:spPr>
        <a:xfrm>
          <a:off x="14357428" y="1699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79108</xdr:rowOff>
    </xdr:from>
    <xdr:to>
      <xdr:col>72</xdr:col>
      <xdr:colOff>38100</xdr:colOff>
      <xdr:row>99</xdr:row>
      <xdr:rowOff>9258</xdr:rowOff>
    </xdr:to>
    <xdr:sp macro="" textlink="">
      <xdr:nvSpPr>
        <xdr:cNvPr id="716" name="楕円 715"/>
        <xdr:cNvSpPr/>
      </xdr:nvSpPr>
      <xdr:spPr>
        <a:xfrm>
          <a:off x="13652500" y="168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385</xdr:rowOff>
    </xdr:from>
    <xdr:ext cx="534377" cy="259045"/>
    <xdr:sp macro="" textlink="">
      <xdr:nvSpPr>
        <xdr:cNvPr id="717" name="テキスト ボックス 716"/>
        <xdr:cNvSpPr txBox="1"/>
      </xdr:nvSpPr>
      <xdr:spPr>
        <a:xfrm>
          <a:off x="13436111" y="1697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89182</xdr:rowOff>
    </xdr:from>
    <xdr:to>
      <xdr:col>67</xdr:col>
      <xdr:colOff>101600</xdr:colOff>
      <xdr:row>99</xdr:row>
      <xdr:rowOff>19332</xdr:rowOff>
    </xdr:to>
    <xdr:sp macro="" textlink="">
      <xdr:nvSpPr>
        <xdr:cNvPr id="718" name="楕円 717"/>
        <xdr:cNvSpPr/>
      </xdr:nvSpPr>
      <xdr:spPr>
        <a:xfrm>
          <a:off x="12763500" y="168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10459</xdr:rowOff>
    </xdr:from>
    <xdr:ext cx="469744" cy="259045"/>
    <xdr:sp macro="" textlink="">
      <xdr:nvSpPr>
        <xdr:cNvPr id="719" name="テキスト ボックス 718"/>
        <xdr:cNvSpPr txBox="1"/>
      </xdr:nvSpPr>
      <xdr:spPr>
        <a:xfrm>
          <a:off x="12579428" y="169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153568</xdr:rowOff>
    </xdr:from>
    <xdr:to>
      <xdr:col>116</xdr:col>
      <xdr:colOff>63500</xdr:colOff>
      <xdr:row>38</xdr:row>
      <xdr:rowOff>166598</xdr:rowOff>
    </xdr:to>
    <xdr:cxnSp macro="">
      <xdr:nvCxnSpPr>
        <xdr:cNvPr id="748" name="直線コネクタ 747"/>
        <xdr:cNvCxnSpPr/>
      </xdr:nvCxnSpPr>
      <xdr:spPr>
        <a:xfrm>
          <a:off x="21323300" y="6668668"/>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153568</xdr:rowOff>
    </xdr:from>
    <xdr:to>
      <xdr:col>111</xdr:col>
      <xdr:colOff>177800</xdr:colOff>
      <xdr:row>38</xdr:row>
      <xdr:rowOff>164046</xdr:rowOff>
    </xdr:to>
    <xdr:cxnSp macro="">
      <xdr:nvCxnSpPr>
        <xdr:cNvPr id="751" name="直線コネクタ 750"/>
        <xdr:cNvCxnSpPr/>
      </xdr:nvCxnSpPr>
      <xdr:spPr>
        <a:xfrm flipV="1">
          <a:off x="20434300" y="6668668"/>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160045</xdr:rowOff>
    </xdr:from>
    <xdr:to>
      <xdr:col>107</xdr:col>
      <xdr:colOff>50800</xdr:colOff>
      <xdr:row>38</xdr:row>
      <xdr:rowOff>164046</xdr:rowOff>
    </xdr:to>
    <xdr:cxnSp macro="">
      <xdr:nvCxnSpPr>
        <xdr:cNvPr id="754" name="直線コネクタ 753"/>
        <xdr:cNvCxnSpPr/>
      </xdr:nvCxnSpPr>
      <xdr:spPr>
        <a:xfrm>
          <a:off x="19545300" y="667514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6" name="テキスト ボックス 755"/>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160045</xdr:rowOff>
    </xdr:from>
    <xdr:to>
      <xdr:col>102</xdr:col>
      <xdr:colOff>114300</xdr:colOff>
      <xdr:row>38</xdr:row>
      <xdr:rowOff>163588</xdr:rowOff>
    </xdr:to>
    <xdr:cxnSp macro="">
      <xdr:nvCxnSpPr>
        <xdr:cNvPr id="757" name="直線コネクタ 756"/>
        <xdr:cNvCxnSpPr/>
      </xdr:nvCxnSpPr>
      <xdr:spPr>
        <a:xfrm flipV="1">
          <a:off x="18656300" y="6675145"/>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59" name="テキスト ボックス 758"/>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1" name="テキスト ボックス 760"/>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115798</xdr:rowOff>
    </xdr:from>
    <xdr:to>
      <xdr:col>116</xdr:col>
      <xdr:colOff>114300</xdr:colOff>
      <xdr:row>39</xdr:row>
      <xdr:rowOff>45948</xdr:rowOff>
    </xdr:to>
    <xdr:sp macro="" textlink="">
      <xdr:nvSpPr>
        <xdr:cNvPr id="767" name="楕円 766"/>
        <xdr:cNvSpPr/>
      </xdr:nvSpPr>
      <xdr:spPr>
        <a:xfrm>
          <a:off x="22110700" y="66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30725</xdr:rowOff>
    </xdr:from>
    <xdr:ext cx="469744" cy="259045"/>
    <xdr:sp macro="" textlink="">
      <xdr:nvSpPr>
        <xdr:cNvPr id="768" name="投資及び出資金該当値テキスト"/>
        <xdr:cNvSpPr txBox="1"/>
      </xdr:nvSpPr>
      <xdr:spPr>
        <a:xfrm>
          <a:off x="22212300" y="65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102768</xdr:rowOff>
    </xdr:from>
    <xdr:to>
      <xdr:col>112</xdr:col>
      <xdr:colOff>38100</xdr:colOff>
      <xdr:row>39</xdr:row>
      <xdr:rowOff>32918</xdr:rowOff>
    </xdr:to>
    <xdr:sp macro="" textlink="">
      <xdr:nvSpPr>
        <xdr:cNvPr id="769" name="楕円 768"/>
        <xdr:cNvSpPr/>
      </xdr:nvSpPr>
      <xdr:spPr>
        <a:xfrm>
          <a:off x="21272500" y="66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24045</xdr:rowOff>
    </xdr:from>
    <xdr:ext cx="469744" cy="259045"/>
    <xdr:sp macro="" textlink="">
      <xdr:nvSpPr>
        <xdr:cNvPr id="770" name="テキスト ボックス 769"/>
        <xdr:cNvSpPr txBox="1"/>
      </xdr:nvSpPr>
      <xdr:spPr>
        <a:xfrm>
          <a:off x="21088428" y="671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113246</xdr:rowOff>
    </xdr:from>
    <xdr:to>
      <xdr:col>107</xdr:col>
      <xdr:colOff>101600</xdr:colOff>
      <xdr:row>39</xdr:row>
      <xdr:rowOff>43396</xdr:rowOff>
    </xdr:to>
    <xdr:sp macro="" textlink="">
      <xdr:nvSpPr>
        <xdr:cNvPr id="771" name="楕円 770"/>
        <xdr:cNvSpPr/>
      </xdr:nvSpPr>
      <xdr:spPr>
        <a:xfrm>
          <a:off x="20383500" y="66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34523</xdr:rowOff>
    </xdr:from>
    <xdr:ext cx="469744" cy="259045"/>
    <xdr:sp macro="" textlink="">
      <xdr:nvSpPr>
        <xdr:cNvPr id="772" name="テキスト ボックス 771"/>
        <xdr:cNvSpPr txBox="1"/>
      </xdr:nvSpPr>
      <xdr:spPr>
        <a:xfrm>
          <a:off x="20199428" y="672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109245</xdr:rowOff>
    </xdr:from>
    <xdr:to>
      <xdr:col>102</xdr:col>
      <xdr:colOff>165100</xdr:colOff>
      <xdr:row>39</xdr:row>
      <xdr:rowOff>39395</xdr:rowOff>
    </xdr:to>
    <xdr:sp macro="" textlink="">
      <xdr:nvSpPr>
        <xdr:cNvPr id="773" name="楕円 772"/>
        <xdr:cNvSpPr/>
      </xdr:nvSpPr>
      <xdr:spPr>
        <a:xfrm>
          <a:off x="19494500" y="66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30522</xdr:rowOff>
    </xdr:from>
    <xdr:ext cx="469744" cy="259045"/>
    <xdr:sp macro="" textlink="">
      <xdr:nvSpPr>
        <xdr:cNvPr id="774" name="テキスト ボックス 773"/>
        <xdr:cNvSpPr txBox="1"/>
      </xdr:nvSpPr>
      <xdr:spPr>
        <a:xfrm>
          <a:off x="19310428" y="67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112788</xdr:rowOff>
    </xdr:from>
    <xdr:to>
      <xdr:col>98</xdr:col>
      <xdr:colOff>38100</xdr:colOff>
      <xdr:row>39</xdr:row>
      <xdr:rowOff>42938</xdr:rowOff>
    </xdr:to>
    <xdr:sp macro="" textlink="">
      <xdr:nvSpPr>
        <xdr:cNvPr id="775" name="楕円 774"/>
        <xdr:cNvSpPr/>
      </xdr:nvSpPr>
      <xdr:spPr>
        <a:xfrm>
          <a:off x="18605500" y="66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34065</xdr:rowOff>
    </xdr:from>
    <xdr:ext cx="469744" cy="259045"/>
    <xdr:sp macro="" textlink="">
      <xdr:nvSpPr>
        <xdr:cNvPr id="776" name="テキスト ボックス 775"/>
        <xdr:cNvSpPr txBox="1"/>
      </xdr:nvSpPr>
      <xdr:spPr>
        <a:xfrm>
          <a:off x="18421428" y="672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167295</xdr:rowOff>
    </xdr:from>
    <xdr:to>
      <xdr:col>116</xdr:col>
      <xdr:colOff>63500</xdr:colOff>
      <xdr:row>58</xdr:row>
      <xdr:rowOff>16354</xdr:rowOff>
    </xdr:to>
    <xdr:cxnSp macro="">
      <xdr:nvCxnSpPr>
        <xdr:cNvPr id="807" name="直線コネクタ 806"/>
        <xdr:cNvCxnSpPr/>
      </xdr:nvCxnSpPr>
      <xdr:spPr>
        <a:xfrm>
          <a:off x="21323300" y="9939945"/>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39895</xdr:rowOff>
    </xdr:from>
    <xdr:ext cx="469744" cy="259045"/>
    <xdr:sp macro="" textlink="">
      <xdr:nvSpPr>
        <xdr:cNvPr id="808" name="貸付金平均値テキスト"/>
        <xdr:cNvSpPr txBox="1"/>
      </xdr:nvSpPr>
      <xdr:spPr>
        <a:xfrm>
          <a:off x="22212300" y="9983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167295</xdr:rowOff>
    </xdr:from>
    <xdr:to>
      <xdr:col>111</xdr:col>
      <xdr:colOff>177800</xdr:colOff>
      <xdr:row>57</xdr:row>
      <xdr:rowOff>170593</xdr:rowOff>
    </xdr:to>
    <xdr:cxnSp macro="">
      <xdr:nvCxnSpPr>
        <xdr:cNvPr id="810" name="直線コネクタ 809"/>
        <xdr:cNvCxnSpPr/>
      </xdr:nvCxnSpPr>
      <xdr:spPr>
        <a:xfrm flipV="1">
          <a:off x="20434300" y="9939945"/>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154260</xdr:rowOff>
    </xdr:from>
    <xdr:ext cx="469744" cy="259045"/>
    <xdr:sp macro="" textlink="">
      <xdr:nvSpPr>
        <xdr:cNvPr id="812" name="テキスト ボックス 811"/>
        <xdr:cNvSpPr txBox="1"/>
      </xdr:nvSpPr>
      <xdr:spPr>
        <a:xfrm>
          <a:off x="21088428" y="1009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170593</xdr:rowOff>
    </xdr:from>
    <xdr:to>
      <xdr:col>107</xdr:col>
      <xdr:colOff>50800</xdr:colOff>
      <xdr:row>58</xdr:row>
      <xdr:rowOff>2115</xdr:rowOff>
    </xdr:to>
    <xdr:cxnSp macro="">
      <xdr:nvCxnSpPr>
        <xdr:cNvPr id="813" name="直線コネクタ 812"/>
        <xdr:cNvCxnSpPr/>
      </xdr:nvCxnSpPr>
      <xdr:spPr>
        <a:xfrm flipV="1">
          <a:off x="19545300" y="994324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129115</xdr:rowOff>
    </xdr:from>
    <xdr:ext cx="469744" cy="259045"/>
    <xdr:sp macro="" textlink="">
      <xdr:nvSpPr>
        <xdr:cNvPr id="815" name="テキスト ボックス 814"/>
        <xdr:cNvSpPr txBox="1"/>
      </xdr:nvSpPr>
      <xdr:spPr>
        <a:xfrm>
          <a:off x="20199428" y="100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151848</xdr:rowOff>
    </xdr:from>
    <xdr:to>
      <xdr:col>102</xdr:col>
      <xdr:colOff>114300</xdr:colOff>
      <xdr:row>58</xdr:row>
      <xdr:rowOff>2115</xdr:rowOff>
    </xdr:to>
    <xdr:cxnSp macro="">
      <xdr:nvCxnSpPr>
        <xdr:cNvPr id="816" name="直線コネクタ 815"/>
        <xdr:cNvCxnSpPr/>
      </xdr:nvCxnSpPr>
      <xdr:spPr>
        <a:xfrm>
          <a:off x="18656300" y="992449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129310</xdr:rowOff>
    </xdr:from>
    <xdr:ext cx="469744" cy="259045"/>
    <xdr:sp macro="" textlink="">
      <xdr:nvSpPr>
        <xdr:cNvPr id="818" name="テキスト ボックス 817"/>
        <xdr:cNvSpPr txBox="1"/>
      </xdr:nvSpPr>
      <xdr:spPr>
        <a:xfrm>
          <a:off x="19310428" y="100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102988</xdr:rowOff>
    </xdr:from>
    <xdr:ext cx="469744" cy="259045"/>
    <xdr:sp macro="" textlink="">
      <xdr:nvSpPr>
        <xdr:cNvPr id="820" name="テキスト ボックス 819"/>
        <xdr:cNvSpPr txBox="1"/>
      </xdr:nvSpPr>
      <xdr:spPr>
        <a:xfrm>
          <a:off x="18421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137004</xdr:rowOff>
    </xdr:from>
    <xdr:to>
      <xdr:col>116</xdr:col>
      <xdr:colOff>114300</xdr:colOff>
      <xdr:row>58</xdr:row>
      <xdr:rowOff>67154</xdr:rowOff>
    </xdr:to>
    <xdr:sp macro="" textlink="">
      <xdr:nvSpPr>
        <xdr:cNvPr id="826" name="楕円 825"/>
        <xdr:cNvSpPr/>
      </xdr:nvSpPr>
      <xdr:spPr>
        <a:xfrm>
          <a:off x="22110700" y="99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159881</xdr:rowOff>
    </xdr:from>
    <xdr:ext cx="469744" cy="259045"/>
    <xdr:sp macro="" textlink="">
      <xdr:nvSpPr>
        <xdr:cNvPr id="827" name="貸付金該当値テキスト"/>
        <xdr:cNvSpPr txBox="1"/>
      </xdr:nvSpPr>
      <xdr:spPr>
        <a:xfrm>
          <a:off x="22212300" y="976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116495</xdr:rowOff>
    </xdr:from>
    <xdr:to>
      <xdr:col>112</xdr:col>
      <xdr:colOff>38100</xdr:colOff>
      <xdr:row>58</xdr:row>
      <xdr:rowOff>46645</xdr:rowOff>
    </xdr:to>
    <xdr:sp macro="" textlink="">
      <xdr:nvSpPr>
        <xdr:cNvPr id="828" name="楕円 827"/>
        <xdr:cNvSpPr/>
      </xdr:nvSpPr>
      <xdr:spPr>
        <a:xfrm>
          <a:off x="21272500" y="988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63172</xdr:rowOff>
    </xdr:from>
    <xdr:ext cx="469744" cy="259045"/>
    <xdr:sp macro="" textlink="">
      <xdr:nvSpPr>
        <xdr:cNvPr id="829" name="テキスト ボックス 828"/>
        <xdr:cNvSpPr txBox="1"/>
      </xdr:nvSpPr>
      <xdr:spPr>
        <a:xfrm>
          <a:off x="21088428" y="966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119793</xdr:rowOff>
    </xdr:from>
    <xdr:to>
      <xdr:col>107</xdr:col>
      <xdr:colOff>101600</xdr:colOff>
      <xdr:row>58</xdr:row>
      <xdr:rowOff>49943</xdr:rowOff>
    </xdr:to>
    <xdr:sp macro="" textlink="">
      <xdr:nvSpPr>
        <xdr:cNvPr id="830" name="楕円 829"/>
        <xdr:cNvSpPr/>
      </xdr:nvSpPr>
      <xdr:spPr>
        <a:xfrm>
          <a:off x="20383500" y="98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66470</xdr:rowOff>
    </xdr:from>
    <xdr:ext cx="469744" cy="259045"/>
    <xdr:sp macro="" textlink="">
      <xdr:nvSpPr>
        <xdr:cNvPr id="831" name="テキスト ボックス 830"/>
        <xdr:cNvSpPr txBox="1"/>
      </xdr:nvSpPr>
      <xdr:spPr>
        <a:xfrm>
          <a:off x="20199428" y="96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122765</xdr:rowOff>
    </xdr:from>
    <xdr:to>
      <xdr:col>102</xdr:col>
      <xdr:colOff>165100</xdr:colOff>
      <xdr:row>58</xdr:row>
      <xdr:rowOff>52915</xdr:rowOff>
    </xdr:to>
    <xdr:sp macro="" textlink="">
      <xdr:nvSpPr>
        <xdr:cNvPr id="832" name="楕円 831"/>
        <xdr:cNvSpPr/>
      </xdr:nvSpPr>
      <xdr:spPr>
        <a:xfrm>
          <a:off x="19494500" y="98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69442</xdr:rowOff>
    </xdr:from>
    <xdr:ext cx="469744" cy="259045"/>
    <xdr:sp macro="" textlink="">
      <xdr:nvSpPr>
        <xdr:cNvPr id="833" name="テキスト ボックス 832"/>
        <xdr:cNvSpPr txBox="1"/>
      </xdr:nvSpPr>
      <xdr:spPr>
        <a:xfrm>
          <a:off x="19310428" y="96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101048</xdr:rowOff>
    </xdr:from>
    <xdr:to>
      <xdr:col>98</xdr:col>
      <xdr:colOff>38100</xdr:colOff>
      <xdr:row>58</xdr:row>
      <xdr:rowOff>31198</xdr:rowOff>
    </xdr:to>
    <xdr:sp macro="" textlink="">
      <xdr:nvSpPr>
        <xdr:cNvPr id="834" name="楕円 833"/>
        <xdr:cNvSpPr/>
      </xdr:nvSpPr>
      <xdr:spPr>
        <a:xfrm>
          <a:off x="18605500" y="98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47725</xdr:rowOff>
    </xdr:from>
    <xdr:ext cx="469744" cy="259045"/>
    <xdr:sp macro="" textlink="">
      <xdr:nvSpPr>
        <xdr:cNvPr id="835" name="テキスト ボックス 834"/>
        <xdr:cNvSpPr txBox="1"/>
      </xdr:nvSpPr>
      <xdr:spPr>
        <a:xfrm>
          <a:off x="18421428" y="96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170408</xdr:rowOff>
    </xdr:from>
    <xdr:to>
      <xdr:col>116</xdr:col>
      <xdr:colOff>63500</xdr:colOff>
      <xdr:row>77</xdr:row>
      <xdr:rowOff>7156</xdr:rowOff>
    </xdr:to>
    <xdr:cxnSp macro="">
      <xdr:nvCxnSpPr>
        <xdr:cNvPr id="867" name="直線コネクタ 866"/>
        <xdr:cNvCxnSpPr/>
      </xdr:nvCxnSpPr>
      <xdr:spPr>
        <a:xfrm flipV="1">
          <a:off x="21323300" y="13200608"/>
          <a:ext cx="8382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68" name="繰出金平均値テキスト"/>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6981</xdr:rowOff>
    </xdr:from>
    <xdr:to>
      <xdr:col>111</xdr:col>
      <xdr:colOff>177800</xdr:colOff>
      <xdr:row>77</xdr:row>
      <xdr:rowOff>7156</xdr:rowOff>
    </xdr:to>
    <xdr:cxnSp macro="">
      <xdr:nvCxnSpPr>
        <xdr:cNvPr id="870" name="直線コネクタ 869"/>
        <xdr:cNvCxnSpPr/>
      </xdr:nvCxnSpPr>
      <xdr:spPr>
        <a:xfrm>
          <a:off x="20434300" y="13208631"/>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166561</xdr:rowOff>
    </xdr:from>
    <xdr:ext cx="534377" cy="259045"/>
    <xdr:sp macro="" textlink="">
      <xdr:nvSpPr>
        <xdr:cNvPr id="872" name="テキスト ボックス 871"/>
        <xdr:cNvSpPr txBox="1"/>
      </xdr:nvSpPr>
      <xdr:spPr>
        <a:xfrm>
          <a:off x="21056111" y="13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6981</xdr:rowOff>
    </xdr:from>
    <xdr:to>
      <xdr:col>107</xdr:col>
      <xdr:colOff>50800</xdr:colOff>
      <xdr:row>77</xdr:row>
      <xdr:rowOff>53377</xdr:rowOff>
    </xdr:to>
    <xdr:cxnSp macro="">
      <xdr:nvCxnSpPr>
        <xdr:cNvPr id="873" name="直線コネクタ 872"/>
        <xdr:cNvCxnSpPr/>
      </xdr:nvCxnSpPr>
      <xdr:spPr>
        <a:xfrm flipV="1">
          <a:off x="19545300" y="13208631"/>
          <a:ext cx="889000" cy="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155784</xdr:rowOff>
    </xdr:from>
    <xdr:ext cx="534377" cy="259045"/>
    <xdr:sp macro="" textlink="">
      <xdr:nvSpPr>
        <xdr:cNvPr id="875" name="テキスト ボックス 874"/>
        <xdr:cNvSpPr txBox="1"/>
      </xdr:nvSpPr>
      <xdr:spPr>
        <a:xfrm>
          <a:off x="2016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48183</xdr:rowOff>
    </xdr:from>
    <xdr:to>
      <xdr:col>102</xdr:col>
      <xdr:colOff>114300</xdr:colOff>
      <xdr:row>77</xdr:row>
      <xdr:rowOff>53377</xdr:rowOff>
    </xdr:to>
    <xdr:cxnSp macro="">
      <xdr:nvCxnSpPr>
        <xdr:cNvPr id="876" name="直線コネクタ 875"/>
        <xdr:cNvCxnSpPr/>
      </xdr:nvCxnSpPr>
      <xdr:spPr>
        <a:xfrm>
          <a:off x="18656300" y="13249833"/>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158723</xdr:rowOff>
    </xdr:from>
    <xdr:ext cx="534377" cy="259045"/>
    <xdr:sp macro="" textlink="">
      <xdr:nvSpPr>
        <xdr:cNvPr id="878" name="テキスト ボックス 877"/>
        <xdr:cNvSpPr txBox="1"/>
      </xdr:nvSpPr>
      <xdr:spPr>
        <a:xfrm>
          <a:off x="19278111" y="133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12637</xdr:rowOff>
    </xdr:from>
    <xdr:ext cx="534377" cy="259045"/>
    <xdr:sp macro="" textlink="">
      <xdr:nvSpPr>
        <xdr:cNvPr id="880" name="テキスト ボックス 879"/>
        <xdr:cNvSpPr txBox="1"/>
      </xdr:nvSpPr>
      <xdr:spPr>
        <a:xfrm>
          <a:off x="18389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119608</xdr:rowOff>
    </xdr:from>
    <xdr:to>
      <xdr:col>116</xdr:col>
      <xdr:colOff>114300</xdr:colOff>
      <xdr:row>77</xdr:row>
      <xdr:rowOff>49758</xdr:rowOff>
    </xdr:to>
    <xdr:sp macro="" textlink="">
      <xdr:nvSpPr>
        <xdr:cNvPr id="886" name="楕円 885"/>
        <xdr:cNvSpPr/>
      </xdr:nvSpPr>
      <xdr:spPr>
        <a:xfrm>
          <a:off x="22110700" y="131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142485</xdr:rowOff>
    </xdr:from>
    <xdr:ext cx="534377" cy="259045"/>
    <xdr:sp macro="" textlink="">
      <xdr:nvSpPr>
        <xdr:cNvPr id="887" name="繰出金該当値テキスト"/>
        <xdr:cNvSpPr txBox="1"/>
      </xdr:nvSpPr>
      <xdr:spPr>
        <a:xfrm>
          <a:off x="22212300" y="130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127806</xdr:rowOff>
    </xdr:from>
    <xdr:to>
      <xdr:col>112</xdr:col>
      <xdr:colOff>38100</xdr:colOff>
      <xdr:row>77</xdr:row>
      <xdr:rowOff>57956</xdr:rowOff>
    </xdr:to>
    <xdr:sp macro="" textlink="">
      <xdr:nvSpPr>
        <xdr:cNvPr id="888" name="楕円 887"/>
        <xdr:cNvSpPr/>
      </xdr:nvSpPr>
      <xdr:spPr>
        <a:xfrm>
          <a:off x="21272500" y="131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74482</xdr:rowOff>
    </xdr:from>
    <xdr:ext cx="534377" cy="259045"/>
    <xdr:sp macro="" textlink="">
      <xdr:nvSpPr>
        <xdr:cNvPr id="889" name="テキスト ボックス 888"/>
        <xdr:cNvSpPr txBox="1"/>
      </xdr:nvSpPr>
      <xdr:spPr>
        <a:xfrm>
          <a:off x="21056111" y="129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127631</xdr:rowOff>
    </xdr:from>
    <xdr:to>
      <xdr:col>107</xdr:col>
      <xdr:colOff>101600</xdr:colOff>
      <xdr:row>77</xdr:row>
      <xdr:rowOff>57781</xdr:rowOff>
    </xdr:to>
    <xdr:sp macro="" textlink="">
      <xdr:nvSpPr>
        <xdr:cNvPr id="890" name="楕円 889"/>
        <xdr:cNvSpPr/>
      </xdr:nvSpPr>
      <xdr:spPr>
        <a:xfrm>
          <a:off x="20383500" y="131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74309</xdr:rowOff>
    </xdr:from>
    <xdr:ext cx="534377" cy="259045"/>
    <xdr:sp macro="" textlink="">
      <xdr:nvSpPr>
        <xdr:cNvPr id="891" name="テキスト ボックス 890"/>
        <xdr:cNvSpPr txBox="1"/>
      </xdr:nvSpPr>
      <xdr:spPr>
        <a:xfrm>
          <a:off x="20167111" y="1293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2577</xdr:rowOff>
    </xdr:from>
    <xdr:to>
      <xdr:col>102</xdr:col>
      <xdr:colOff>165100</xdr:colOff>
      <xdr:row>77</xdr:row>
      <xdr:rowOff>104177</xdr:rowOff>
    </xdr:to>
    <xdr:sp macro="" textlink="">
      <xdr:nvSpPr>
        <xdr:cNvPr id="892" name="楕円 891"/>
        <xdr:cNvSpPr/>
      </xdr:nvSpPr>
      <xdr:spPr>
        <a:xfrm>
          <a:off x="19494500" y="132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120704</xdr:rowOff>
    </xdr:from>
    <xdr:ext cx="534377" cy="259045"/>
    <xdr:sp macro="" textlink="">
      <xdr:nvSpPr>
        <xdr:cNvPr id="893" name="テキスト ボックス 892"/>
        <xdr:cNvSpPr txBox="1"/>
      </xdr:nvSpPr>
      <xdr:spPr>
        <a:xfrm>
          <a:off x="19278111" y="1297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168833</xdr:rowOff>
    </xdr:from>
    <xdr:to>
      <xdr:col>98</xdr:col>
      <xdr:colOff>38100</xdr:colOff>
      <xdr:row>77</xdr:row>
      <xdr:rowOff>98983</xdr:rowOff>
    </xdr:to>
    <xdr:sp macro="" textlink="">
      <xdr:nvSpPr>
        <xdr:cNvPr id="894" name="楕円 893"/>
        <xdr:cNvSpPr/>
      </xdr:nvSpPr>
      <xdr:spPr>
        <a:xfrm>
          <a:off x="18605500" y="131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115510</xdr:rowOff>
    </xdr:from>
    <xdr:ext cx="534377" cy="259045"/>
    <xdr:sp macro="" textlink="">
      <xdr:nvSpPr>
        <xdr:cNvPr id="895" name="テキスト ボックス 894"/>
        <xdr:cNvSpPr txBox="1"/>
      </xdr:nvSpPr>
      <xdr:spPr>
        <a:xfrm>
          <a:off x="18389111" y="1297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補助費等、貸付金、繰出金が類似団体平均を上回っている。人件費は、保育士や公民館職員、給食調理員等の業務において、会計年度任用職員に頼らざるを得ない現状にあり、人件費を押し上げる要因となっている。補助費等、繰出金では、それぞれ小浜病院組合や下水道事業会計の起債残高が多く、それらへの負担金や繰出金が高いことが要因となっている。公債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年度以降投資的経費を抑制することで、後年度の公債費を減らしてきたことで類似団体平均を下回っているが、平成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年度まで実施してきた小学校建設事業等の元金償還が始まったことなどにより増加傾向にある。　普通建設事業費は、小学校建設事業の完了後減少したが、今後は健康管理センターの建替えや光ファイバー敷設工事を控えており、将来の公債費負担の増加が予想される。また、一般廃棄物処理施設についても建替えを一部事務組合で進めており、建設にかかる地方債の償還の負担が発生することから補助費等についても注視する必要がある。扶助費についても類似団体平均を下回っているが、増加傾向にある。物件費についてもふるさと納税にかかる委託料の増加や、小学校統合後のスクールバス費用の増加等により、増加傾向にある。これらの経費は経常的に支出しなければならないものであり、積み上がっていった結果として、財政の硬直化を招き、積立金に充てる財源も多額の調達は難しく、類似団体平均に対し低くなっている。今後は普通建設事業の抑制と施設の統廃合、業務のアウトソーシング化を推進し、使用料の見直し等により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福井県小浜市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29,190
28,809
233.11
16,721,996
16,160,553
513,503
9,082,946
16,574,968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40684</xdr:rowOff>
    </xdr:from>
    <xdr:to>
      <xdr:col>24</xdr:col>
      <xdr:colOff>63500</xdr:colOff>
      <xdr:row>37</xdr:row>
      <xdr:rowOff>44798</xdr:rowOff>
    </xdr:to>
    <xdr:cxnSp macro="">
      <xdr:nvCxnSpPr>
        <xdr:cNvPr id="62" name="直線コネクタ 61"/>
        <xdr:cNvCxnSpPr/>
      </xdr:nvCxnSpPr>
      <xdr:spPr>
        <a:xfrm flipV="1">
          <a:off x="3797300" y="6384334"/>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28530</xdr:rowOff>
    </xdr:from>
    <xdr:ext cx="469744" cy="259045"/>
    <xdr:sp macro="" textlink="">
      <xdr:nvSpPr>
        <xdr:cNvPr id="63" name="議会費平均値テキスト"/>
        <xdr:cNvSpPr txBox="1"/>
      </xdr:nvSpPr>
      <xdr:spPr>
        <a:xfrm>
          <a:off x="4686300" y="637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44798</xdr:rowOff>
    </xdr:from>
    <xdr:to>
      <xdr:col>19</xdr:col>
      <xdr:colOff>177800</xdr:colOff>
      <xdr:row>37</xdr:row>
      <xdr:rowOff>51591</xdr:rowOff>
    </xdr:to>
    <xdr:cxnSp macro="">
      <xdr:nvCxnSpPr>
        <xdr:cNvPr id="65" name="直線コネクタ 64"/>
        <xdr:cNvCxnSpPr/>
      </xdr:nvCxnSpPr>
      <xdr:spPr>
        <a:xfrm flipV="1">
          <a:off x="2908300" y="6388448"/>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42578</xdr:rowOff>
    </xdr:from>
    <xdr:to>
      <xdr:col>15</xdr:col>
      <xdr:colOff>50800</xdr:colOff>
      <xdr:row>37</xdr:row>
      <xdr:rowOff>51591</xdr:rowOff>
    </xdr:to>
    <xdr:cxnSp macro="">
      <xdr:nvCxnSpPr>
        <xdr:cNvPr id="68" name="直線コネクタ 67"/>
        <xdr:cNvCxnSpPr/>
      </xdr:nvCxnSpPr>
      <xdr:spPr>
        <a:xfrm>
          <a:off x="2019300" y="6386228"/>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23963</xdr:rowOff>
    </xdr:from>
    <xdr:to>
      <xdr:col>10</xdr:col>
      <xdr:colOff>114300</xdr:colOff>
      <xdr:row>37</xdr:row>
      <xdr:rowOff>42578</xdr:rowOff>
    </xdr:to>
    <xdr:cxnSp macro="">
      <xdr:nvCxnSpPr>
        <xdr:cNvPr id="71" name="直線コネクタ 70"/>
        <xdr:cNvCxnSpPr/>
      </xdr:nvCxnSpPr>
      <xdr:spPr>
        <a:xfrm>
          <a:off x="1130300" y="6367613"/>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152170</xdr:rowOff>
    </xdr:from>
    <xdr:ext cx="469744" cy="259045"/>
    <xdr:sp macro="" textlink="">
      <xdr:nvSpPr>
        <xdr:cNvPr id="73" name="テキスト ボックス 72"/>
        <xdr:cNvSpPr txBox="1"/>
      </xdr:nvSpPr>
      <xdr:spPr>
        <a:xfrm>
          <a:off x="1784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138651</xdr:rowOff>
    </xdr:from>
    <xdr:ext cx="469744" cy="259045"/>
    <xdr:sp macro="" textlink="">
      <xdr:nvSpPr>
        <xdr:cNvPr id="75" name="テキスト ボックス 74"/>
        <xdr:cNvSpPr txBox="1"/>
      </xdr:nvSpPr>
      <xdr:spPr>
        <a:xfrm>
          <a:off x="895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161334</xdr:rowOff>
    </xdr:from>
    <xdr:to>
      <xdr:col>24</xdr:col>
      <xdr:colOff>114300</xdr:colOff>
      <xdr:row>37</xdr:row>
      <xdr:rowOff>91484</xdr:rowOff>
    </xdr:to>
    <xdr:sp macro="" textlink="">
      <xdr:nvSpPr>
        <xdr:cNvPr id="81" name="楕円 80"/>
        <xdr:cNvSpPr/>
      </xdr:nvSpPr>
      <xdr:spPr>
        <a:xfrm>
          <a:off x="4584700" y="633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12761</xdr:rowOff>
    </xdr:from>
    <xdr:ext cx="469744" cy="259045"/>
    <xdr:sp macro="" textlink="">
      <xdr:nvSpPr>
        <xdr:cNvPr id="82" name="議会費該当値テキスト"/>
        <xdr:cNvSpPr txBox="1"/>
      </xdr:nvSpPr>
      <xdr:spPr>
        <a:xfrm>
          <a:off x="4686300" y="618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165448</xdr:rowOff>
    </xdr:from>
    <xdr:to>
      <xdr:col>20</xdr:col>
      <xdr:colOff>38100</xdr:colOff>
      <xdr:row>37</xdr:row>
      <xdr:rowOff>95598</xdr:rowOff>
    </xdr:to>
    <xdr:sp macro="" textlink="">
      <xdr:nvSpPr>
        <xdr:cNvPr id="83" name="楕円 82"/>
        <xdr:cNvSpPr/>
      </xdr:nvSpPr>
      <xdr:spPr>
        <a:xfrm>
          <a:off x="3746500" y="63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112125</xdr:rowOff>
    </xdr:from>
    <xdr:ext cx="469744" cy="259045"/>
    <xdr:sp macro="" textlink="">
      <xdr:nvSpPr>
        <xdr:cNvPr id="84" name="テキスト ボックス 83"/>
        <xdr:cNvSpPr txBox="1"/>
      </xdr:nvSpPr>
      <xdr:spPr>
        <a:xfrm>
          <a:off x="3562428" y="611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791</xdr:rowOff>
    </xdr:from>
    <xdr:to>
      <xdr:col>15</xdr:col>
      <xdr:colOff>101600</xdr:colOff>
      <xdr:row>37</xdr:row>
      <xdr:rowOff>102391</xdr:rowOff>
    </xdr:to>
    <xdr:sp macro="" textlink="">
      <xdr:nvSpPr>
        <xdr:cNvPr id="85" name="楕円 84"/>
        <xdr:cNvSpPr/>
      </xdr:nvSpPr>
      <xdr:spPr>
        <a:xfrm>
          <a:off x="2857500" y="634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118918</xdr:rowOff>
    </xdr:from>
    <xdr:ext cx="469744" cy="259045"/>
    <xdr:sp macro="" textlink="">
      <xdr:nvSpPr>
        <xdr:cNvPr id="86" name="テキスト ボックス 85"/>
        <xdr:cNvSpPr txBox="1"/>
      </xdr:nvSpPr>
      <xdr:spPr>
        <a:xfrm>
          <a:off x="2673428" y="611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163228</xdr:rowOff>
    </xdr:from>
    <xdr:to>
      <xdr:col>10</xdr:col>
      <xdr:colOff>165100</xdr:colOff>
      <xdr:row>37</xdr:row>
      <xdr:rowOff>93378</xdr:rowOff>
    </xdr:to>
    <xdr:sp macro="" textlink="">
      <xdr:nvSpPr>
        <xdr:cNvPr id="87" name="楕円 86"/>
        <xdr:cNvSpPr/>
      </xdr:nvSpPr>
      <xdr:spPr>
        <a:xfrm>
          <a:off x="1968500" y="63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109905</xdr:rowOff>
    </xdr:from>
    <xdr:ext cx="469744" cy="259045"/>
    <xdr:sp macro="" textlink="">
      <xdr:nvSpPr>
        <xdr:cNvPr id="88" name="テキスト ボックス 87"/>
        <xdr:cNvSpPr txBox="1"/>
      </xdr:nvSpPr>
      <xdr:spPr>
        <a:xfrm>
          <a:off x="1784428" y="611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144613</xdr:rowOff>
    </xdr:from>
    <xdr:to>
      <xdr:col>6</xdr:col>
      <xdr:colOff>38100</xdr:colOff>
      <xdr:row>37</xdr:row>
      <xdr:rowOff>74763</xdr:rowOff>
    </xdr:to>
    <xdr:sp macro="" textlink="">
      <xdr:nvSpPr>
        <xdr:cNvPr id="89" name="楕円 88"/>
        <xdr:cNvSpPr/>
      </xdr:nvSpPr>
      <xdr:spPr>
        <a:xfrm>
          <a:off x="1079500" y="63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91290</xdr:rowOff>
    </xdr:from>
    <xdr:ext cx="469744" cy="259045"/>
    <xdr:sp macro="" textlink="">
      <xdr:nvSpPr>
        <xdr:cNvPr id="90" name="テキスト ボックス 89"/>
        <xdr:cNvSpPr txBox="1"/>
      </xdr:nvSpPr>
      <xdr:spPr>
        <a:xfrm>
          <a:off x="895428" y="609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52684</xdr:rowOff>
    </xdr:from>
    <xdr:to>
      <xdr:col>24</xdr:col>
      <xdr:colOff>63500</xdr:colOff>
      <xdr:row>57</xdr:row>
      <xdr:rowOff>66053</xdr:rowOff>
    </xdr:to>
    <xdr:cxnSp macro="">
      <xdr:nvCxnSpPr>
        <xdr:cNvPr id="119" name="直線コネクタ 118"/>
        <xdr:cNvCxnSpPr/>
      </xdr:nvCxnSpPr>
      <xdr:spPr>
        <a:xfrm>
          <a:off x="3797300" y="9825334"/>
          <a:ext cx="838200" cy="1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32693</xdr:rowOff>
    </xdr:from>
    <xdr:ext cx="534377" cy="259045"/>
    <xdr:sp macro="" textlink="">
      <xdr:nvSpPr>
        <xdr:cNvPr id="120" name="総務費平均値テキスト"/>
        <xdr:cNvSpPr txBox="1"/>
      </xdr:nvSpPr>
      <xdr:spPr>
        <a:xfrm>
          <a:off x="4686300" y="963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52684</xdr:rowOff>
    </xdr:from>
    <xdr:to>
      <xdr:col>19</xdr:col>
      <xdr:colOff>177800</xdr:colOff>
      <xdr:row>57</xdr:row>
      <xdr:rowOff>108717</xdr:rowOff>
    </xdr:to>
    <xdr:cxnSp macro="">
      <xdr:nvCxnSpPr>
        <xdr:cNvPr id="122" name="直線コネクタ 121"/>
        <xdr:cNvCxnSpPr/>
      </xdr:nvCxnSpPr>
      <xdr:spPr>
        <a:xfrm flipV="1">
          <a:off x="2908300" y="9825334"/>
          <a:ext cx="889000" cy="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120057</xdr:rowOff>
    </xdr:from>
    <xdr:ext cx="534377" cy="259045"/>
    <xdr:sp macro="" textlink="">
      <xdr:nvSpPr>
        <xdr:cNvPr id="124" name="テキスト ボックス 123"/>
        <xdr:cNvSpPr txBox="1"/>
      </xdr:nvSpPr>
      <xdr:spPr>
        <a:xfrm>
          <a:off x="3530111" y="98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108717</xdr:rowOff>
    </xdr:from>
    <xdr:to>
      <xdr:col>15</xdr:col>
      <xdr:colOff>50800</xdr:colOff>
      <xdr:row>57</xdr:row>
      <xdr:rowOff>110984</xdr:rowOff>
    </xdr:to>
    <xdr:cxnSp macro="">
      <xdr:nvCxnSpPr>
        <xdr:cNvPr id="125" name="直線コネクタ 124"/>
        <xdr:cNvCxnSpPr/>
      </xdr:nvCxnSpPr>
      <xdr:spPr>
        <a:xfrm flipV="1">
          <a:off x="2019300" y="9881367"/>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4377</xdr:rowOff>
    </xdr:from>
    <xdr:ext cx="534377" cy="259045"/>
    <xdr:sp macro="" textlink="">
      <xdr:nvSpPr>
        <xdr:cNvPr id="127" name="テキスト ボックス 126"/>
        <xdr:cNvSpPr txBox="1"/>
      </xdr:nvSpPr>
      <xdr:spPr>
        <a:xfrm>
          <a:off x="2641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21300</xdr:rowOff>
    </xdr:from>
    <xdr:to>
      <xdr:col>10</xdr:col>
      <xdr:colOff>114300</xdr:colOff>
      <xdr:row>57</xdr:row>
      <xdr:rowOff>110984</xdr:rowOff>
    </xdr:to>
    <xdr:cxnSp macro="">
      <xdr:nvCxnSpPr>
        <xdr:cNvPr id="128" name="直線コネクタ 127"/>
        <xdr:cNvCxnSpPr/>
      </xdr:nvCxnSpPr>
      <xdr:spPr>
        <a:xfrm>
          <a:off x="1130300" y="9793950"/>
          <a:ext cx="889000" cy="8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165963</xdr:rowOff>
    </xdr:from>
    <xdr:ext cx="534377" cy="259045"/>
    <xdr:sp macro="" textlink="">
      <xdr:nvSpPr>
        <xdr:cNvPr id="130" name="テキスト ボックス 129"/>
        <xdr:cNvSpPr txBox="1"/>
      </xdr:nvSpPr>
      <xdr:spPr>
        <a:xfrm>
          <a:off x="1752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170098</xdr:rowOff>
    </xdr:from>
    <xdr:ext cx="534377" cy="259045"/>
    <xdr:sp macro="" textlink="">
      <xdr:nvSpPr>
        <xdr:cNvPr id="132" name="テキスト ボックス 131"/>
        <xdr:cNvSpPr txBox="1"/>
      </xdr:nvSpPr>
      <xdr:spPr>
        <a:xfrm>
          <a:off x="863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15253</xdr:rowOff>
    </xdr:from>
    <xdr:to>
      <xdr:col>24</xdr:col>
      <xdr:colOff>114300</xdr:colOff>
      <xdr:row>57</xdr:row>
      <xdr:rowOff>116853</xdr:rowOff>
    </xdr:to>
    <xdr:sp macro="" textlink="">
      <xdr:nvSpPr>
        <xdr:cNvPr id="138" name="楕円 137"/>
        <xdr:cNvSpPr/>
      </xdr:nvSpPr>
      <xdr:spPr>
        <a:xfrm>
          <a:off x="4584700" y="97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165130</xdr:rowOff>
    </xdr:from>
    <xdr:ext cx="534377" cy="259045"/>
    <xdr:sp macro="" textlink="">
      <xdr:nvSpPr>
        <xdr:cNvPr id="139" name="総務費該当値テキスト"/>
        <xdr:cNvSpPr txBox="1"/>
      </xdr:nvSpPr>
      <xdr:spPr>
        <a:xfrm>
          <a:off x="4686300" y="976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1884</xdr:rowOff>
    </xdr:from>
    <xdr:to>
      <xdr:col>20</xdr:col>
      <xdr:colOff>38100</xdr:colOff>
      <xdr:row>57</xdr:row>
      <xdr:rowOff>103484</xdr:rowOff>
    </xdr:to>
    <xdr:sp macro="" textlink="">
      <xdr:nvSpPr>
        <xdr:cNvPr id="140" name="楕円 139"/>
        <xdr:cNvSpPr/>
      </xdr:nvSpPr>
      <xdr:spPr>
        <a:xfrm>
          <a:off x="3746500" y="97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120011</xdr:rowOff>
    </xdr:from>
    <xdr:ext cx="534377" cy="259045"/>
    <xdr:sp macro="" textlink="">
      <xdr:nvSpPr>
        <xdr:cNvPr id="141" name="テキスト ボックス 140"/>
        <xdr:cNvSpPr txBox="1"/>
      </xdr:nvSpPr>
      <xdr:spPr>
        <a:xfrm>
          <a:off x="3530111" y="954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57917</xdr:rowOff>
    </xdr:from>
    <xdr:to>
      <xdr:col>15</xdr:col>
      <xdr:colOff>101600</xdr:colOff>
      <xdr:row>57</xdr:row>
      <xdr:rowOff>159517</xdr:rowOff>
    </xdr:to>
    <xdr:sp macro="" textlink="">
      <xdr:nvSpPr>
        <xdr:cNvPr id="142" name="楕円 141"/>
        <xdr:cNvSpPr/>
      </xdr:nvSpPr>
      <xdr:spPr>
        <a:xfrm>
          <a:off x="2857500" y="983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150644</xdr:rowOff>
    </xdr:from>
    <xdr:ext cx="534377" cy="259045"/>
    <xdr:sp macro="" textlink="">
      <xdr:nvSpPr>
        <xdr:cNvPr id="143" name="テキスト ボックス 142"/>
        <xdr:cNvSpPr txBox="1"/>
      </xdr:nvSpPr>
      <xdr:spPr>
        <a:xfrm>
          <a:off x="2641111" y="992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60184</xdr:rowOff>
    </xdr:from>
    <xdr:to>
      <xdr:col>10</xdr:col>
      <xdr:colOff>165100</xdr:colOff>
      <xdr:row>57</xdr:row>
      <xdr:rowOff>161784</xdr:rowOff>
    </xdr:to>
    <xdr:sp macro="" textlink="">
      <xdr:nvSpPr>
        <xdr:cNvPr id="144" name="楕円 143"/>
        <xdr:cNvSpPr/>
      </xdr:nvSpPr>
      <xdr:spPr>
        <a:xfrm>
          <a:off x="1968500" y="98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152911</xdr:rowOff>
    </xdr:from>
    <xdr:ext cx="534377" cy="259045"/>
    <xdr:sp macro="" textlink="">
      <xdr:nvSpPr>
        <xdr:cNvPr id="145" name="テキスト ボックス 144"/>
        <xdr:cNvSpPr txBox="1"/>
      </xdr:nvSpPr>
      <xdr:spPr>
        <a:xfrm>
          <a:off x="1752111" y="99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141950</xdr:rowOff>
    </xdr:from>
    <xdr:to>
      <xdr:col>6</xdr:col>
      <xdr:colOff>38100</xdr:colOff>
      <xdr:row>57</xdr:row>
      <xdr:rowOff>72100</xdr:rowOff>
    </xdr:to>
    <xdr:sp macro="" textlink="">
      <xdr:nvSpPr>
        <xdr:cNvPr id="146" name="楕円 145"/>
        <xdr:cNvSpPr/>
      </xdr:nvSpPr>
      <xdr:spPr>
        <a:xfrm>
          <a:off x="1079500" y="97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88627</xdr:rowOff>
    </xdr:from>
    <xdr:ext cx="534377" cy="259045"/>
    <xdr:sp macro="" textlink="">
      <xdr:nvSpPr>
        <xdr:cNvPr id="147" name="テキスト ボックス 146"/>
        <xdr:cNvSpPr txBox="1"/>
      </xdr:nvSpPr>
      <xdr:spPr>
        <a:xfrm>
          <a:off x="863111" y="951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67997</xdr:rowOff>
    </xdr:from>
    <xdr:to>
      <xdr:col>24</xdr:col>
      <xdr:colOff>63500</xdr:colOff>
      <xdr:row>77</xdr:row>
      <xdr:rowOff>99132</xdr:rowOff>
    </xdr:to>
    <xdr:cxnSp macro="">
      <xdr:nvCxnSpPr>
        <xdr:cNvPr id="175" name="直線コネクタ 174"/>
        <xdr:cNvCxnSpPr/>
      </xdr:nvCxnSpPr>
      <xdr:spPr>
        <a:xfrm flipV="1">
          <a:off x="3797300" y="13269647"/>
          <a:ext cx="838200" cy="3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85193</xdr:rowOff>
    </xdr:from>
    <xdr:to>
      <xdr:col>19</xdr:col>
      <xdr:colOff>177800</xdr:colOff>
      <xdr:row>77</xdr:row>
      <xdr:rowOff>99132</xdr:rowOff>
    </xdr:to>
    <xdr:cxnSp macro="">
      <xdr:nvCxnSpPr>
        <xdr:cNvPr id="178" name="直線コネクタ 177"/>
        <xdr:cNvCxnSpPr/>
      </xdr:nvCxnSpPr>
      <xdr:spPr>
        <a:xfrm>
          <a:off x="2908300" y="13286843"/>
          <a:ext cx="889000" cy="1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85193</xdr:rowOff>
    </xdr:from>
    <xdr:to>
      <xdr:col>15</xdr:col>
      <xdr:colOff>50800</xdr:colOff>
      <xdr:row>77</xdr:row>
      <xdr:rowOff>96014</xdr:rowOff>
    </xdr:to>
    <xdr:cxnSp macro="">
      <xdr:nvCxnSpPr>
        <xdr:cNvPr id="181" name="直線コネクタ 180"/>
        <xdr:cNvCxnSpPr/>
      </xdr:nvCxnSpPr>
      <xdr:spPr>
        <a:xfrm flipV="1">
          <a:off x="2019300" y="13286843"/>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96014</xdr:rowOff>
    </xdr:from>
    <xdr:to>
      <xdr:col>10</xdr:col>
      <xdr:colOff>114300</xdr:colOff>
      <xdr:row>77</xdr:row>
      <xdr:rowOff>110517</xdr:rowOff>
    </xdr:to>
    <xdr:cxnSp macro="">
      <xdr:nvCxnSpPr>
        <xdr:cNvPr id="184" name="直線コネクタ 183"/>
        <xdr:cNvCxnSpPr/>
      </xdr:nvCxnSpPr>
      <xdr:spPr>
        <a:xfrm flipV="1">
          <a:off x="1130300" y="13297664"/>
          <a:ext cx="8890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33831</xdr:rowOff>
    </xdr:from>
    <xdr:ext cx="599010" cy="259045"/>
    <xdr:sp macro="" textlink="">
      <xdr:nvSpPr>
        <xdr:cNvPr id="188" name="テキスト ボックス 187"/>
        <xdr:cNvSpPr txBox="1"/>
      </xdr:nvSpPr>
      <xdr:spPr>
        <a:xfrm>
          <a:off x="830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17197</xdr:rowOff>
    </xdr:from>
    <xdr:to>
      <xdr:col>24</xdr:col>
      <xdr:colOff>114300</xdr:colOff>
      <xdr:row>77</xdr:row>
      <xdr:rowOff>118797</xdr:rowOff>
    </xdr:to>
    <xdr:sp macro="" textlink="">
      <xdr:nvSpPr>
        <xdr:cNvPr id="194" name="楕円 193"/>
        <xdr:cNvSpPr/>
      </xdr:nvSpPr>
      <xdr:spPr>
        <a:xfrm>
          <a:off x="4584700" y="132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167074</xdr:rowOff>
    </xdr:from>
    <xdr:ext cx="599010" cy="259045"/>
    <xdr:sp macro="" textlink="">
      <xdr:nvSpPr>
        <xdr:cNvPr id="195" name="民生費該当値テキスト"/>
        <xdr:cNvSpPr txBox="1"/>
      </xdr:nvSpPr>
      <xdr:spPr>
        <a:xfrm>
          <a:off x="4686300" y="1319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48332</xdr:rowOff>
    </xdr:from>
    <xdr:to>
      <xdr:col>20</xdr:col>
      <xdr:colOff>38100</xdr:colOff>
      <xdr:row>77</xdr:row>
      <xdr:rowOff>149932</xdr:rowOff>
    </xdr:to>
    <xdr:sp macro="" textlink="">
      <xdr:nvSpPr>
        <xdr:cNvPr id="196" name="楕円 195"/>
        <xdr:cNvSpPr/>
      </xdr:nvSpPr>
      <xdr:spPr>
        <a:xfrm>
          <a:off x="3746500" y="132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141059</xdr:rowOff>
    </xdr:from>
    <xdr:ext cx="599010" cy="259045"/>
    <xdr:sp macro="" textlink="">
      <xdr:nvSpPr>
        <xdr:cNvPr id="197" name="テキスト ボックス 196"/>
        <xdr:cNvSpPr txBox="1"/>
      </xdr:nvSpPr>
      <xdr:spPr>
        <a:xfrm>
          <a:off x="3497795" y="1334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34393</xdr:rowOff>
    </xdr:from>
    <xdr:to>
      <xdr:col>15</xdr:col>
      <xdr:colOff>101600</xdr:colOff>
      <xdr:row>77</xdr:row>
      <xdr:rowOff>135993</xdr:rowOff>
    </xdr:to>
    <xdr:sp macro="" textlink="">
      <xdr:nvSpPr>
        <xdr:cNvPr id="198" name="楕円 197"/>
        <xdr:cNvSpPr/>
      </xdr:nvSpPr>
      <xdr:spPr>
        <a:xfrm>
          <a:off x="2857500" y="132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127120</xdr:rowOff>
    </xdr:from>
    <xdr:ext cx="599010" cy="259045"/>
    <xdr:sp macro="" textlink="">
      <xdr:nvSpPr>
        <xdr:cNvPr id="199" name="テキスト ボックス 198"/>
        <xdr:cNvSpPr txBox="1"/>
      </xdr:nvSpPr>
      <xdr:spPr>
        <a:xfrm>
          <a:off x="2608795" y="1332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45214</xdr:rowOff>
    </xdr:from>
    <xdr:to>
      <xdr:col>10</xdr:col>
      <xdr:colOff>165100</xdr:colOff>
      <xdr:row>77</xdr:row>
      <xdr:rowOff>146814</xdr:rowOff>
    </xdr:to>
    <xdr:sp macro="" textlink="">
      <xdr:nvSpPr>
        <xdr:cNvPr id="200" name="楕円 199"/>
        <xdr:cNvSpPr/>
      </xdr:nvSpPr>
      <xdr:spPr>
        <a:xfrm>
          <a:off x="1968500" y="1324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137941</xdr:rowOff>
    </xdr:from>
    <xdr:ext cx="599010" cy="259045"/>
    <xdr:sp macro="" textlink="">
      <xdr:nvSpPr>
        <xdr:cNvPr id="201" name="テキスト ボックス 200"/>
        <xdr:cNvSpPr txBox="1"/>
      </xdr:nvSpPr>
      <xdr:spPr>
        <a:xfrm>
          <a:off x="1719795" y="1333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59717</xdr:rowOff>
    </xdr:from>
    <xdr:to>
      <xdr:col>6</xdr:col>
      <xdr:colOff>38100</xdr:colOff>
      <xdr:row>77</xdr:row>
      <xdr:rowOff>161317</xdr:rowOff>
    </xdr:to>
    <xdr:sp macro="" textlink="">
      <xdr:nvSpPr>
        <xdr:cNvPr id="202" name="楕円 201"/>
        <xdr:cNvSpPr/>
      </xdr:nvSpPr>
      <xdr:spPr>
        <a:xfrm>
          <a:off x="1079500" y="1326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152444</xdr:rowOff>
    </xdr:from>
    <xdr:ext cx="599010" cy="259045"/>
    <xdr:sp macro="" textlink="">
      <xdr:nvSpPr>
        <xdr:cNvPr id="203" name="テキスト ボックス 202"/>
        <xdr:cNvSpPr txBox="1"/>
      </xdr:nvSpPr>
      <xdr:spPr>
        <a:xfrm>
          <a:off x="830795" y="1335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109745</xdr:rowOff>
    </xdr:from>
    <xdr:to>
      <xdr:col>24</xdr:col>
      <xdr:colOff>63500</xdr:colOff>
      <xdr:row>96</xdr:row>
      <xdr:rowOff>123120</xdr:rowOff>
    </xdr:to>
    <xdr:cxnSp macro="">
      <xdr:nvCxnSpPr>
        <xdr:cNvPr id="232" name="直線コネクタ 231"/>
        <xdr:cNvCxnSpPr/>
      </xdr:nvCxnSpPr>
      <xdr:spPr>
        <a:xfrm flipV="1">
          <a:off x="3797300" y="16568945"/>
          <a:ext cx="8382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67808</xdr:rowOff>
    </xdr:from>
    <xdr:ext cx="534377" cy="259045"/>
    <xdr:sp macro="" textlink="">
      <xdr:nvSpPr>
        <xdr:cNvPr id="233" name="衛生費平均値テキスト"/>
        <xdr:cNvSpPr txBox="1"/>
      </xdr:nvSpPr>
      <xdr:spPr>
        <a:xfrm>
          <a:off x="4686300" y="1652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123120</xdr:rowOff>
    </xdr:from>
    <xdr:to>
      <xdr:col>19</xdr:col>
      <xdr:colOff>177800</xdr:colOff>
      <xdr:row>96</xdr:row>
      <xdr:rowOff>132849</xdr:rowOff>
    </xdr:to>
    <xdr:cxnSp macro="">
      <xdr:nvCxnSpPr>
        <xdr:cNvPr id="235" name="直線コネクタ 234"/>
        <xdr:cNvCxnSpPr/>
      </xdr:nvCxnSpPr>
      <xdr:spPr>
        <a:xfrm flipV="1">
          <a:off x="2908300" y="16582320"/>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39978</xdr:rowOff>
    </xdr:from>
    <xdr:ext cx="534377" cy="259045"/>
    <xdr:sp macro="" textlink="">
      <xdr:nvSpPr>
        <xdr:cNvPr id="237" name="テキスト ボックス 236"/>
        <xdr:cNvSpPr txBox="1"/>
      </xdr:nvSpPr>
      <xdr:spPr>
        <a:xfrm>
          <a:off x="3530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67622</xdr:rowOff>
    </xdr:from>
    <xdr:to>
      <xdr:col>15</xdr:col>
      <xdr:colOff>50800</xdr:colOff>
      <xdr:row>96</xdr:row>
      <xdr:rowOff>132849</xdr:rowOff>
    </xdr:to>
    <xdr:cxnSp macro="">
      <xdr:nvCxnSpPr>
        <xdr:cNvPr id="238" name="直線コネクタ 237"/>
        <xdr:cNvCxnSpPr/>
      </xdr:nvCxnSpPr>
      <xdr:spPr>
        <a:xfrm>
          <a:off x="2019300" y="16355372"/>
          <a:ext cx="889000" cy="2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18750</xdr:rowOff>
    </xdr:from>
    <xdr:ext cx="534377" cy="259045"/>
    <xdr:sp macro="" textlink="">
      <xdr:nvSpPr>
        <xdr:cNvPr id="240" name="テキスト ボックス 239"/>
        <xdr:cNvSpPr txBox="1"/>
      </xdr:nvSpPr>
      <xdr:spPr>
        <a:xfrm>
          <a:off x="2641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67622</xdr:rowOff>
    </xdr:from>
    <xdr:to>
      <xdr:col>10</xdr:col>
      <xdr:colOff>114300</xdr:colOff>
      <xdr:row>96</xdr:row>
      <xdr:rowOff>84555</xdr:rowOff>
    </xdr:to>
    <xdr:cxnSp macro="">
      <xdr:nvCxnSpPr>
        <xdr:cNvPr id="241" name="直線コネクタ 240"/>
        <xdr:cNvCxnSpPr/>
      </xdr:nvCxnSpPr>
      <xdr:spPr>
        <a:xfrm flipV="1">
          <a:off x="1130300" y="16355372"/>
          <a:ext cx="889000" cy="18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28351</xdr:rowOff>
    </xdr:from>
    <xdr:ext cx="534377" cy="259045"/>
    <xdr:sp macro="" textlink="">
      <xdr:nvSpPr>
        <xdr:cNvPr id="243" name="テキスト ボックス 242"/>
        <xdr:cNvSpPr txBox="1"/>
      </xdr:nvSpPr>
      <xdr:spPr>
        <a:xfrm>
          <a:off x="1752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60377</xdr:rowOff>
    </xdr:from>
    <xdr:ext cx="534377" cy="259045"/>
    <xdr:sp macro="" textlink="">
      <xdr:nvSpPr>
        <xdr:cNvPr id="245" name="テキスト ボックス 244"/>
        <xdr:cNvSpPr txBox="1"/>
      </xdr:nvSpPr>
      <xdr:spPr>
        <a:xfrm>
          <a:off x="863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58945</xdr:rowOff>
    </xdr:from>
    <xdr:to>
      <xdr:col>24</xdr:col>
      <xdr:colOff>114300</xdr:colOff>
      <xdr:row>96</xdr:row>
      <xdr:rowOff>160545</xdr:rowOff>
    </xdr:to>
    <xdr:sp macro="" textlink="">
      <xdr:nvSpPr>
        <xdr:cNvPr id="251" name="楕円 250"/>
        <xdr:cNvSpPr/>
      </xdr:nvSpPr>
      <xdr:spPr>
        <a:xfrm>
          <a:off x="4584700" y="1651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81822</xdr:rowOff>
    </xdr:from>
    <xdr:ext cx="534377" cy="259045"/>
    <xdr:sp macro="" textlink="">
      <xdr:nvSpPr>
        <xdr:cNvPr id="252" name="衛生費該当値テキスト"/>
        <xdr:cNvSpPr txBox="1"/>
      </xdr:nvSpPr>
      <xdr:spPr>
        <a:xfrm>
          <a:off x="4686300" y="1636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72320</xdr:rowOff>
    </xdr:from>
    <xdr:to>
      <xdr:col>20</xdr:col>
      <xdr:colOff>38100</xdr:colOff>
      <xdr:row>97</xdr:row>
      <xdr:rowOff>2470</xdr:rowOff>
    </xdr:to>
    <xdr:sp macro="" textlink="">
      <xdr:nvSpPr>
        <xdr:cNvPr id="253" name="楕円 252"/>
        <xdr:cNvSpPr/>
      </xdr:nvSpPr>
      <xdr:spPr>
        <a:xfrm>
          <a:off x="3746500" y="165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18997</xdr:rowOff>
    </xdr:from>
    <xdr:ext cx="534377" cy="259045"/>
    <xdr:sp macro="" textlink="">
      <xdr:nvSpPr>
        <xdr:cNvPr id="254" name="テキスト ボックス 253"/>
        <xdr:cNvSpPr txBox="1"/>
      </xdr:nvSpPr>
      <xdr:spPr>
        <a:xfrm>
          <a:off x="3530111" y="163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82049</xdr:rowOff>
    </xdr:from>
    <xdr:to>
      <xdr:col>15</xdr:col>
      <xdr:colOff>101600</xdr:colOff>
      <xdr:row>97</xdr:row>
      <xdr:rowOff>12199</xdr:rowOff>
    </xdr:to>
    <xdr:sp macro="" textlink="">
      <xdr:nvSpPr>
        <xdr:cNvPr id="255" name="楕円 254"/>
        <xdr:cNvSpPr/>
      </xdr:nvSpPr>
      <xdr:spPr>
        <a:xfrm>
          <a:off x="2857500" y="165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28726</xdr:rowOff>
    </xdr:from>
    <xdr:ext cx="534377" cy="259045"/>
    <xdr:sp macro="" textlink="">
      <xdr:nvSpPr>
        <xdr:cNvPr id="256" name="テキスト ボックス 255"/>
        <xdr:cNvSpPr txBox="1"/>
      </xdr:nvSpPr>
      <xdr:spPr>
        <a:xfrm>
          <a:off x="2641111" y="1631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16822</xdr:rowOff>
    </xdr:from>
    <xdr:to>
      <xdr:col>10</xdr:col>
      <xdr:colOff>165100</xdr:colOff>
      <xdr:row>95</xdr:row>
      <xdr:rowOff>118422</xdr:rowOff>
    </xdr:to>
    <xdr:sp macro="" textlink="">
      <xdr:nvSpPr>
        <xdr:cNvPr id="257" name="楕円 256"/>
        <xdr:cNvSpPr/>
      </xdr:nvSpPr>
      <xdr:spPr>
        <a:xfrm>
          <a:off x="1968500" y="163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134949</xdr:rowOff>
    </xdr:from>
    <xdr:ext cx="534377" cy="259045"/>
    <xdr:sp macro="" textlink="">
      <xdr:nvSpPr>
        <xdr:cNvPr id="258" name="テキスト ボックス 257"/>
        <xdr:cNvSpPr txBox="1"/>
      </xdr:nvSpPr>
      <xdr:spPr>
        <a:xfrm>
          <a:off x="1752111" y="1607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33755</xdr:rowOff>
    </xdr:from>
    <xdr:to>
      <xdr:col>6</xdr:col>
      <xdr:colOff>38100</xdr:colOff>
      <xdr:row>96</xdr:row>
      <xdr:rowOff>135355</xdr:rowOff>
    </xdr:to>
    <xdr:sp macro="" textlink="">
      <xdr:nvSpPr>
        <xdr:cNvPr id="259" name="楕円 258"/>
        <xdr:cNvSpPr/>
      </xdr:nvSpPr>
      <xdr:spPr>
        <a:xfrm>
          <a:off x="1079500" y="1649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151882</xdr:rowOff>
    </xdr:from>
    <xdr:ext cx="534377" cy="259045"/>
    <xdr:sp macro="" textlink="">
      <xdr:nvSpPr>
        <xdr:cNvPr id="260" name="テキスト ボックス 259"/>
        <xdr:cNvSpPr txBox="1"/>
      </xdr:nvSpPr>
      <xdr:spPr>
        <a:xfrm>
          <a:off x="863111" y="1626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70434</xdr:rowOff>
    </xdr:from>
    <xdr:to>
      <xdr:col>55</xdr:col>
      <xdr:colOff>0</xdr:colOff>
      <xdr:row>31</xdr:row>
      <xdr:rowOff>56718</xdr:rowOff>
    </xdr:to>
    <xdr:cxnSp macro="">
      <xdr:nvCxnSpPr>
        <xdr:cNvPr id="287" name="直線コネクタ 286"/>
        <xdr:cNvCxnSpPr/>
      </xdr:nvCxnSpPr>
      <xdr:spPr>
        <a:xfrm>
          <a:off x="9639300" y="5213934"/>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57497</xdr:rowOff>
    </xdr:from>
    <xdr:ext cx="378565" cy="259045"/>
    <xdr:sp macro="" textlink="">
      <xdr:nvSpPr>
        <xdr:cNvPr id="288" name="労働費平均値テキスト"/>
        <xdr:cNvSpPr txBox="1"/>
      </xdr:nvSpPr>
      <xdr:spPr>
        <a:xfrm>
          <a:off x="10528300" y="64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69291</xdr:rowOff>
    </xdr:from>
    <xdr:to>
      <xdr:col>50</xdr:col>
      <xdr:colOff>114300</xdr:colOff>
      <xdr:row>30</xdr:row>
      <xdr:rowOff>70434</xdr:rowOff>
    </xdr:to>
    <xdr:cxnSp macro="">
      <xdr:nvCxnSpPr>
        <xdr:cNvPr id="290" name="直線コネクタ 289"/>
        <xdr:cNvCxnSpPr/>
      </xdr:nvCxnSpPr>
      <xdr:spPr>
        <a:xfrm>
          <a:off x="8750300" y="521279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22064</xdr:rowOff>
    </xdr:from>
    <xdr:ext cx="378565" cy="259045"/>
    <xdr:sp macro="" textlink="">
      <xdr:nvSpPr>
        <xdr:cNvPr id="292" name="テキスト ボックス 291"/>
        <xdr:cNvSpPr txBox="1"/>
      </xdr:nvSpPr>
      <xdr:spPr>
        <a:xfrm>
          <a:off x="9450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69291</xdr:rowOff>
    </xdr:from>
    <xdr:to>
      <xdr:col>45</xdr:col>
      <xdr:colOff>177800</xdr:colOff>
      <xdr:row>30</xdr:row>
      <xdr:rowOff>81178</xdr:rowOff>
    </xdr:to>
    <xdr:cxnSp macro="">
      <xdr:nvCxnSpPr>
        <xdr:cNvPr id="293" name="直線コネクタ 292"/>
        <xdr:cNvCxnSpPr/>
      </xdr:nvCxnSpPr>
      <xdr:spPr>
        <a:xfrm flipV="1">
          <a:off x="7861300" y="521279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295" name="テキスト ボックス 294"/>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81178</xdr:rowOff>
    </xdr:from>
    <xdr:to>
      <xdr:col>41</xdr:col>
      <xdr:colOff>50800</xdr:colOff>
      <xdr:row>30</xdr:row>
      <xdr:rowOff>108610</xdr:rowOff>
    </xdr:to>
    <xdr:cxnSp macro="">
      <xdr:nvCxnSpPr>
        <xdr:cNvPr id="296" name="直線コネクタ 295"/>
        <xdr:cNvCxnSpPr/>
      </xdr:nvCxnSpPr>
      <xdr:spPr>
        <a:xfrm flipV="1">
          <a:off x="6972300" y="52246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165168</xdr:rowOff>
    </xdr:from>
    <xdr:ext cx="378565" cy="259045"/>
    <xdr:sp macro="" textlink="">
      <xdr:nvSpPr>
        <xdr:cNvPr id="298" name="テキスト ボックス 297"/>
        <xdr:cNvSpPr txBox="1"/>
      </xdr:nvSpPr>
      <xdr:spPr>
        <a:xfrm>
          <a:off x="7672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11548</xdr:rowOff>
    </xdr:from>
    <xdr:ext cx="378565" cy="259045"/>
    <xdr:sp macro="" textlink="">
      <xdr:nvSpPr>
        <xdr:cNvPr id="300" name="テキスト ボックス 299"/>
        <xdr:cNvSpPr txBox="1"/>
      </xdr:nvSpPr>
      <xdr:spPr>
        <a:xfrm>
          <a:off x="6783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5918</xdr:rowOff>
    </xdr:from>
    <xdr:to>
      <xdr:col>55</xdr:col>
      <xdr:colOff>50800</xdr:colOff>
      <xdr:row>31</xdr:row>
      <xdr:rowOff>107518</xdr:rowOff>
    </xdr:to>
    <xdr:sp macro="" textlink="">
      <xdr:nvSpPr>
        <xdr:cNvPr id="306" name="楕円 305"/>
        <xdr:cNvSpPr/>
      </xdr:nvSpPr>
      <xdr:spPr>
        <a:xfrm>
          <a:off x="10426700" y="53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130395</xdr:rowOff>
    </xdr:from>
    <xdr:ext cx="469744" cy="259045"/>
    <xdr:sp macro="" textlink="">
      <xdr:nvSpPr>
        <xdr:cNvPr id="307" name="労働費該当値テキスト"/>
        <xdr:cNvSpPr txBox="1"/>
      </xdr:nvSpPr>
      <xdr:spPr>
        <a:xfrm>
          <a:off x="10528300" y="527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19634</xdr:rowOff>
    </xdr:from>
    <xdr:to>
      <xdr:col>50</xdr:col>
      <xdr:colOff>165100</xdr:colOff>
      <xdr:row>30</xdr:row>
      <xdr:rowOff>121234</xdr:rowOff>
    </xdr:to>
    <xdr:sp macro="" textlink="">
      <xdr:nvSpPr>
        <xdr:cNvPr id="308" name="楕円 307"/>
        <xdr:cNvSpPr/>
      </xdr:nvSpPr>
      <xdr:spPr>
        <a:xfrm>
          <a:off x="9588500" y="516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137761</xdr:rowOff>
    </xdr:from>
    <xdr:ext cx="469744" cy="259045"/>
    <xdr:sp macro="" textlink="">
      <xdr:nvSpPr>
        <xdr:cNvPr id="309" name="テキスト ボックス 308"/>
        <xdr:cNvSpPr txBox="1"/>
      </xdr:nvSpPr>
      <xdr:spPr>
        <a:xfrm>
          <a:off x="9404428" y="493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18491</xdr:rowOff>
    </xdr:from>
    <xdr:to>
      <xdr:col>46</xdr:col>
      <xdr:colOff>38100</xdr:colOff>
      <xdr:row>30</xdr:row>
      <xdr:rowOff>120091</xdr:rowOff>
    </xdr:to>
    <xdr:sp macro="" textlink="">
      <xdr:nvSpPr>
        <xdr:cNvPr id="310" name="楕円 309"/>
        <xdr:cNvSpPr/>
      </xdr:nvSpPr>
      <xdr:spPr>
        <a:xfrm>
          <a:off x="8699500" y="51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136618</xdr:rowOff>
    </xdr:from>
    <xdr:ext cx="469744" cy="259045"/>
    <xdr:sp macro="" textlink="">
      <xdr:nvSpPr>
        <xdr:cNvPr id="311" name="テキスト ボックス 310"/>
        <xdr:cNvSpPr txBox="1"/>
      </xdr:nvSpPr>
      <xdr:spPr>
        <a:xfrm>
          <a:off x="8515428" y="493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30378</xdr:rowOff>
    </xdr:from>
    <xdr:to>
      <xdr:col>41</xdr:col>
      <xdr:colOff>101600</xdr:colOff>
      <xdr:row>30</xdr:row>
      <xdr:rowOff>131978</xdr:rowOff>
    </xdr:to>
    <xdr:sp macro="" textlink="">
      <xdr:nvSpPr>
        <xdr:cNvPr id="312" name="楕円 311"/>
        <xdr:cNvSpPr/>
      </xdr:nvSpPr>
      <xdr:spPr>
        <a:xfrm>
          <a:off x="7810500" y="517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148505</xdr:rowOff>
    </xdr:from>
    <xdr:ext cx="469744" cy="259045"/>
    <xdr:sp macro="" textlink="">
      <xdr:nvSpPr>
        <xdr:cNvPr id="313" name="テキスト ボックス 312"/>
        <xdr:cNvSpPr txBox="1"/>
      </xdr:nvSpPr>
      <xdr:spPr>
        <a:xfrm>
          <a:off x="7626428" y="494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57810</xdr:rowOff>
    </xdr:from>
    <xdr:to>
      <xdr:col>36</xdr:col>
      <xdr:colOff>165100</xdr:colOff>
      <xdr:row>30</xdr:row>
      <xdr:rowOff>159410</xdr:rowOff>
    </xdr:to>
    <xdr:sp macro="" textlink="">
      <xdr:nvSpPr>
        <xdr:cNvPr id="314" name="楕円 313"/>
        <xdr:cNvSpPr/>
      </xdr:nvSpPr>
      <xdr:spPr>
        <a:xfrm>
          <a:off x="6921500" y="52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4487</xdr:rowOff>
    </xdr:from>
    <xdr:ext cx="469744" cy="259045"/>
    <xdr:sp macro="" textlink="">
      <xdr:nvSpPr>
        <xdr:cNvPr id="315" name="テキスト ボックス 314"/>
        <xdr:cNvSpPr txBox="1"/>
      </xdr:nvSpPr>
      <xdr:spPr>
        <a:xfrm>
          <a:off x="6737428" y="49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22954</xdr:rowOff>
    </xdr:from>
    <xdr:to>
      <xdr:col>55</xdr:col>
      <xdr:colOff>0</xdr:colOff>
      <xdr:row>55</xdr:row>
      <xdr:rowOff>36739</xdr:rowOff>
    </xdr:to>
    <xdr:cxnSp macro="">
      <xdr:nvCxnSpPr>
        <xdr:cNvPr id="342" name="直線コネクタ 341"/>
        <xdr:cNvCxnSpPr/>
      </xdr:nvCxnSpPr>
      <xdr:spPr>
        <a:xfrm>
          <a:off x="9639300" y="9281254"/>
          <a:ext cx="838200" cy="1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2999</xdr:rowOff>
    </xdr:from>
    <xdr:ext cx="534377" cy="259045"/>
    <xdr:sp macro="" textlink="">
      <xdr:nvSpPr>
        <xdr:cNvPr id="343" name="農林水産業費平均値テキスト"/>
        <xdr:cNvSpPr txBox="1"/>
      </xdr:nvSpPr>
      <xdr:spPr>
        <a:xfrm>
          <a:off x="10528300" y="9604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22954</xdr:rowOff>
    </xdr:from>
    <xdr:to>
      <xdr:col>50</xdr:col>
      <xdr:colOff>114300</xdr:colOff>
      <xdr:row>54</xdr:row>
      <xdr:rowOff>57267</xdr:rowOff>
    </xdr:to>
    <xdr:cxnSp macro="">
      <xdr:nvCxnSpPr>
        <xdr:cNvPr id="345" name="直線コネクタ 344"/>
        <xdr:cNvCxnSpPr/>
      </xdr:nvCxnSpPr>
      <xdr:spPr>
        <a:xfrm flipV="1">
          <a:off x="8750300" y="9281254"/>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158401</xdr:rowOff>
    </xdr:from>
    <xdr:ext cx="534377" cy="259045"/>
    <xdr:sp macro="" textlink="">
      <xdr:nvSpPr>
        <xdr:cNvPr id="347" name="テキスト ボックス 346"/>
        <xdr:cNvSpPr txBox="1"/>
      </xdr:nvSpPr>
      <xdr:spPr>
        <a:xfrm>
          <a:off x="9372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57267</xdr:rowOff>
    </xdr:from>
    <xdr:to>
      <xdr:col>45</xdr:col>
      <xdr:colOff>177800</xdr:colOff>
      <xdr:row>54</xdr:row>
      <xdr:rowOff>86276</xdr:rowOff>
    </xdr:to>
    <xdr:cxnSp macro="">
      <xdr:nvCxnSpPr>
        <xdr:cNvPr id="348" name="直線コネクタ 347"/>
        <xdr:cNvCxnSpPr/>
      </xdr:nvCxnSpPr>
      <xdr:spPr>
        <a:xfrm flipV="1">
          <a:off x="7861300" y="9315567"/>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108681</xdr:rowOff>
    </xdr:from>
    <xdr:ext cx="534377" cy="259045"/>
    <xdr:sp macro="" textlink="">
      <xdr:nvSpPr>
        <xdr:cNvPr id="350" name="テキスト ボックス 349"/>
        <xdr:cNvSpPr txBox="1"/>
      </xdr:nvSpPr>
      <xdr:spPr>
        <a:xfrm>
          <a:off x="8483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86276</xdr:rowOff>
    </xdr:from>
    <xdr:to>
      <xdr:col>41</xdr:col>
      <xdr:colOff>50800</xdr:colOff>
      <xdr:row>54</xdr:row>
      <xdr:rowOff>133642</xdr:rowOff>
    </xdr:to>
    <xdr:cxnSp macro="">
      <xdr:nvCxnSpPr>
        <xdr:cNvPr id="351" name="直線コネクタ 350"/>
        <xdr:cNvCxnSpPr/>
      </xdr:nvCxnSpPr>
      <xdr:spPr>
        <a:xfrm flipV="1">
          <a:off x="6972300" y="9344576"/>
          <a:ext cx="8890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143748</xdr:rowOff>
    </xdr:from>
    <xdr:ext cx="534377" cy="259045"/>
    <xdr:sp macro="" textlink="">
      <xdr:nvSpPr>
        <xdr:cNvPr id="353" name="テキスト ボックス 352"/>
        <xdr:cNvSpPr txBox="1"/>
      </xdr:nvSpPr>
      <xdr:spPr>
        <a:xfrm>
          <a:off x="7594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12075</xdr:rowOff>
    </xdr:from>
    <xdr:ext cx="534377" cy="259045"/>
    <xdr:sp macro="" textlink="">
      <xdr:nvSpPr>
        <xdr:cNvPr id="355" name="テキスト ボックス 354"/>
        <xdr:cNvSpPr txBox="1"/>
      </xdr:nvSpPr>
      <xdr:spPr>
        <a:xfrm>
          <a:off x="6705111" y="97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157389</xdr:rowOff>
    </xdr:from>
    <xdr:to>
      <xdr:col>55</xdr:col>
      <xdr:colOff>50800</xdr:colOff>
      <xdr:row>55</xdr:row>
      <xdr:rowOff>87539</xdr:rowOff>
    </xdr:to>
    <xdr:sp macro="" textlink="">
      <xdr:nvSpPr>
        <xdr:cNvPr id="361" name="楕円 360"/>
        <xdr:cNvSpPr/>
      </xdr:nvSpPr>
      <xdr:spPr>
        <a:xfrm>
          <a:off x="10426700" y="94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8816</xdr:rowOff>
    </xdr:from>
    <xdr:ext cx="534377" cy="259045"/>
    <xdr:sp macro="" textlink="">
      <xdr:nvSpPr>
        <xdr:cNvPr id="362" name="農林水産業費該当値テキスト"/>
        <xdr:cNvSpPr txBox="1"/>
      </xdr:nvSpPr>
      <xdr:spPr>
        <a:xfrm>
          <a:off x="10528300" y="92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143604</xdr:rowOff>
    </xdr:from>
    <xdr:to>
      <xdr:col>50</xdr:col>
      <xdr:colOff>165100</xdr:colOff>
      <xdr:row>54</xdr:row>
      <xdr:rowOff>73754</xdr:rowOff>
    </xdr:to>
    <xdr:sp macro="" textlink="">
      <xdr:nvSpPr>
        <xdr:cNvPr id="363" name="楕円 362"/>
        <xdr:cNvSpPr/>
      </xdr:nvSpPr>
      <xdr:spPr>
        <a:xfrm>
          <a:off x="9588500" y="923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90281</xdr:rowOff>
    </xdr:from>
    <xdr:ext cx="534377" cy="259045"/>
    <xdr:sp macro="" textlink="">
      <xdr:nvSpPr>
        <xdr:cNvPr id="364" name="テキスト ボックス 363"/>
        <xdr:cNvSpPr txBox="1"/>
      </xdr:nvSpPr>
      <xdr:spPr>
        <a:xfrm>
          <a:off x="9372111" y="900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6467</xdr:rowOff>
    </xdr:from>
    <xdr:to>
      <xdr:col>46</xdr:col>
      <xdr:colOff>38100</xdr:colOff>
      <xdr:row>54</xdr:row>
      <xdr:rowOff>108067</xdr:rowOff>
    </xdr:to>
    <xdr:sp macro="" textlink="">
      <xdr:nvSpPr>
        <xdr:cNvPr id="365" name="楕円 364"/>
        <xdr:cNvSpPr/>
      </xdr:nvSpPr>
      <xdr:spPr>
        <a:xfrm>
          <a:off x="8699500" y="926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124594</xdr:rowOff>
    </xdr:from>
    <xdr:ext cx="534377" cy="259045"/>
    <xdr:sp macro="" textlink="">
      <xdr:nvSpPr>
        <xdr:cNvPr id="366" name="テキスト ボックス 365"/>
        <xdr:cNvSpPr txBox="1"/>
      </xdr:nvSpPr>
      <xdr:spPr>
        <a:xfrm>
          <a:off x="8483111" y="903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35476</xdr:rowOff>
    </xdr:from>
    <xdr:to>
      <xdr:col>41</xdr:col>
      <xdr:colOff>101600</xdr:colOff>
      <xdr:row>54</xdr:row>
      <xdr:rowOff>137076</xdr:rowOff>
    </xdr:to>
    <xdr:sp macro="" textlink="">
      <xdr:nvSpPr>
        <xdr:cNvPr id="367" name="楕円 366"/>
        <xdr:cNvSpPr/>
      </xdr:nvSpPr>
      <xdr:spPr>
        <a:xfrm>
          <a:off x="7810500" y="92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153603</xdr:rowOff>
    </xdr:from>
    <xdr:ext cx="534377" cy="259045"/>
    <xdr:sp macro="" textlink="">
      <xdr:nvSpPr>
        <xdr:cNvPr id="368" name="テキスト ボックス 367"/>
        <xdr:cNvSpPr txBox="1"/>
      </xdr:nvSpPr>
      <xdr:spPr>
        <a:xfrm>
          <a:off x="7594111" y="9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82842</xdr:rowOff>
    </xdr:from>
    <xdr:to>
      <xdr:col>36</xdr:col>
      <xdr:colOff>165100</xdr:colOff>
      <xdr:row>55</xdr:row>
      <xdr:rowOff>12992</xdr:rowOff>
    </xdr:to>
    <xdr:sp macro="" textlink="">
      <xdr:nvSpPr>
        <xdr:cNvPr id="369" name="楕円 368"/>
        <xdr:cNvSpPr/>
      </xdr:nvSpPr>
      <xdr:spPr>
        <a:xfrm>
          <a:off x="6921500" y="93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29519</xdr:rowOff>
    </xdr:from>
    <xdr:ext cx="534377" cy="259045"/>
    <xdr:sp macro="" textlink="">
      <xdr:nvSpPr>
        <xdr:cNvPr id="370" name="テキスト ボックス 369"/>
        <xdr:cNvSpPr txBox="1"/>
      </xdr:nvSpPr>
      <xdr:spPr>
        <a:xfrm>
          <a:off x="6705111" y="911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16805</xdr:rowOff>
    </xdr:from>
    <xdr:to>
      <xdr:col>55</xdr:col>
      <xdr:colOff>0</xdr:colOff>
      <xdr:row>76</xdr:row>
      <xdr:rowOff>48718</xdr:rowOff>
    </xdr:to>
    <xdr:cxnSp macro="">
      <xdr:nvCxnSpPr>
        <xdr:cNvPr id="397" name="直線コネクタ 396"/>
        <xdr:cNvCxnSpPr/>
      </xdr:nvCxnSpPr>
      <xdr:spPr>
        <a:xfrm flipV="1">
          <a:off x="9639300" y="13047005"/>
          <a:ext cx="8382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138605</xdr:rowOff>
    </xdr:from>
    <xdr:ext cx="534377" cy="259045"/>
    <xdr:sp macro="" textlink="">
      <xdr:nvSpPr>
        <xdr:cNvPr id="398" name="商工費平均値テキスト"/>
        <xdr:cNvSpPr txBox="1"/>
      </xdr:nvSpPr>
      <xdr:spPr>
        <a:xfrm>
          <a:off x="10528300" y="12997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48718</xdr:rowOff>
    </xdr:from>
    <xdr:to>
      <xdr:col>50</xdr:col>
      <xdr:colOff>114300</xdr:colOff>
      <xdr:row>76</xdr:row>
      <xdr:rowOff>116611</xdr:rowOff>
    </xdr:to>
    <xdr:cxnSp macro="">
      <xdr:nvCxnSpPr>
        <xdr:cNvPr id="400" name="直線コネクタ 399"/>
        <xdr:cNvCxnSpPr/>
      </xdr:nvCxnSpPr>
      <xdr:spPr>
        <a:xfrm flipV="1">
          <a:off x="8750300" y="13078918"/>
          <a:ext cx="889000" cy="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7548</xdr:rowOff>
    </xdr:from>
    <xdr:ext cx="534377" cy="259045"/>
    <xdr:sp macro="" textlink="">
      <xdr:nvSpPr>
        <xdr:cNvPr id="402" name="テキスト ボックス 401"/>
        <xdr:cNvSpPr txBox="1"/>
      </xdr:nvSpPr>
      <xdr:spPr>
        <a:xfrm>
          <a:off x="9372111" y="132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1901</xdr:rowOff>
    </xdr:from>
    <xdr:to>
      <xdr:col>45</xdr:col>
      <xdr:colOff>177800</xdr:colOff>
      <xdr:row>76</xdr:row>
      <xdr:rowOff>116611</xdr:rowOff>
    </xdr:to>
    <xdr:cxnSp macro="">
      <xdr:nvCxnSpPr>
        <xdr:cNvPr id="403" name="直線コネクタ 402"/>
        <xdr:cNvCxnSpPr/>
      </xdr:nvCxnSpPr>
      <xdr:spPr>
        <a:xfrm>
          <a:off x="7861300" y="13032101"/>
          <a:ext cx="889000" cy="11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4005</xdr:rowOff>
    </xdr:from>
    <xdr:ext cx="534377" cy="259045"/>
    <xdr:sp macro="" textlink="">
      <xdr:nvSpPr>
        <xdr:cNvPr id="405" name="テキスト ボックス 404"/>
        <xdr:cNvSpPr txBox="1"/>
      </xdr:nvSpPr>
      <xdr:spPr>
        <a:xfrm>
          <a:off x="8483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80081</xdr:rowOff>
    </xdr:from>
    <xdr:to>
      <xdr:col>41</xdr:col>
      <xdr:colOff>50800</xdr:colOff>
      <xdr:row>76</xdr:row>
      <xdr:rowOff>1901</xdr:rowOff>
    </xdr:to>
    <xdr:cxnSp macro="">
      <xdr:nvCxnSpPr>
        <xdr:cNvPr id="406" name="直線コネクタ 405"/>
        <xdr:cNvCxnSpPr/>
      </xdr:nvCxnSpPr>
      <xdr:spPr>
        <a:xfrm>
          <a:off x="6972300" y="12938831"/>
          <a:ext cx="889000" cy="9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19116</xdr:rowOff>
    </xdr:from>
    <xdr:ext cx="534377" cy="259045"/>
    <xdr:sp macro="" textlink="">
      <xdr:nvSpPr>
        <xdr:cNvPr id="408" name="テキスト ボックス 407"/>
        <xdr:cNvSpPr txBox="1"/>
      </xdr:nvSpPr>
      <xdr:spPr>
        <a:xfrm>
          <a:off x="7594111"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153646</xdr:rowOff>
    </xdr:from>
    <xdr:ext cx="534377" cy="259045"/>
    <xdr:sp macro="" textlink="">
      <xdr:nvSpPr>
        <xdr:cNvPr id="410" name="テキスト ボックス 409"/>
        <xdr:cNvSpPr txBox="1"/>
      </xdr:nvSpPr>
      <xdr:spPr>
        <a:xfrm>
          <a:off x="6705111" y="131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137454</xdr:rowOff>
    </xdr:from>
    <xdr:to>
      <xdr:col>55</xdr:col>
      <xdr:colOff>50800</xdr:colOff>
      <xdr:row>76</xdr:row>
      <xdr:rowOff>67605</xdr:rowOff>
    </xdr:to>
    <xdr:sp macro="" textlink="">
      <xdr:nvSpPr>
        <xdr:cNvPr id="416" name="楕円 415"/>
        <xdr:cNvSpPr/>
      </xdr:nvSpPr>
      <xdr:spPr>
        <a:xfrm>
          <a:off x="10426700" y="129962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160331</xdr:rowOff>
    </xdr:from>
    <xdr:ext cx="534377" cy="259045"/>
    <xdr:sp macro="" textlink="">
      <xdr:nvSpPr>
        <xdr:cNvPr id="417" name="商工費該当値テキスト"/>
        <xdr:cNvSpPr txBox="1"/>
      </xdr:nvSpPr>
      <xdr:spPr>
        <a:xfrm>
          <a:off x="10528300" y="128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169368</xdr:rowOff>
    </xdr:from>
    <xdr:to>
      <xdr:col>50</xdr:col>
      <xdr:colOff>165100</xdr:colOff>
      <xdr:row>76</xdr:row>
      <xdr:rowOff>99518</xdr:rowOff>
    </xdr:to>
    <xdr:sp macro="" textlink="">
      <xdr:nvSpPr>
        <xdr:cNvPr id="418" name="楕円 417"/>
        <xdr:cNvSpPr/>
      </xdr:nvSpPr>
      <xdr:spPr>
        <a:xfrm>
          <a:off x="9588500" y="13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116044</xdr:rowOff>
    </xdr:from>
    <xdr:ext cx="534377" cy="259045"/>
    <xdr:sp macro="" textlink="">
      <xdr:nvSpPr>
        <xdr:cNvPr id="419" name="テキスト ボックス 418"/>
        <xdr:cNvSpPr txBox="1"/>
      </xdr:nvSpPr>
      <xdr:spPr>
        <a:xfrm>
          <a:off x="9372111" y="128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65811</xdr:rowOff>
    </xdr:from>
    <xdr:to>
      <xdr:col>46</xdr:col>
      <xdr:colOff>38100</xdr:colOff>
      <xdr:row>76</xdr:row>
      <xdr:rowOff>167411</xdr:rowOff>
    </xdr:to>
    <xdr:sp macro="" textlink="">
      <xdr:nvSpPr>
        <xdr:cNvPr id="420" name="楕円 419"/>
        <xdr:cNvSpPr/>
      </xdr:nvSpPr>
      <xdr:spPr>
        <a:xfrm>
          <a:off x="8699500" y="130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12488</xdr:rowOff>
    </xdr:from>
    <xdr:ext cx="534377" cy="259045"/>
    <xdr:sp macro="" textlink="">
      <xdr:nvSpPr>
        <xdr:cNvPr id="421" name="テキスト ボックス 420"/>
        <xdr:cNvSpPr txBox="1"/>
      </xdr:nvSpPr>
      <xdr:spPr>
        <a:xfrm>
          <a:off x="8483111" y="128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122550</xdr:rowOff>
    </xdr:from>
    <xdr:to>
      <xdr:col>41</xdr:col>
      <xdr:colOff>101600</xdr:colOff>
      <xdr:row>76</xdr:row>
      <xdr:rowOff>52701</xdr:rowOff>
    </xdr:to>
    <xdr:sp macro="" textlink="">
      <xdr:nvSpPr>
        <xdr:cNvPr id="422" name="楕円 421"/>
        <xdr:cNvSpPr/>
      </xdr:nvSpPr>
      <xdr:spPr>
        <a:xfrm>
          <a:off x="7810500" y="129813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69227</xdr:rowOff>
    </xdr:from>
    <xdr:ext cx="534377" cy="259045"/>
    <xdr:sp macro="" textlink="">
      <xdr:nvSpPr>
        <xdr:cNvPr id="423" name="テキスト ボックス 422"/>
        <xdr:cNvSpPr txBox="1"/>
      </xdr:nvSpPr>
      <xdr:spPr>
        <a:xfrm>
          <a:off x="7594111" y="1275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29281</xdr:rowOff>
    </xdr:from>
    <xdr:to>
      <xdr:col>36</xdr:col>
      <xdr:colOff>165100</xdr:colOff>
      <xdr:row>75</xdr:row>
      <xdr:rowOff>130881</xdr:rowOff>
    </xdr:to>
    <xdr:sp macro="" textlink="">
      <xdr:nvSpPr>
        <xdr:cNvPr id="424" name="楕円 423"/>
        <xdr:cNvSpPr/>
      </xdr:nvSpPr>
      <xdr:spPr>
        <a:xfrm>
          <a:off x="6921500" y="128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147408</xdr:rowOff>
    </xdr:from>
    <xdr:ext cx="534377" cy="259045"/>
    <xdr:sp macro="" textlink="">
      <xdr:nvSpPr>
        <xdr:cNvPr id="425" name="テキスト ボックス 424"/>
        <xdr:cNvSpPr txBox="1"/>
      </xdr:nvSpPr>
      <xdr:spPr>
        <a:xfrm>
          <a:off x="6705111" y="126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123853</xdr:rowOff>
    </xdr:from>
    <xdr:to>
      <xdr:col>55</xdr:col>
      <xdr:colOff>0</xdr:colOff>
      <xdr:row>96</xdr:row>
      <xdr:rowOff>151318</xdr:rowOff>
    </xdr:to>
    <xdr:cxnSp macro="">
      <xdr:nvCxnSpPr>
        <xdr:cNvPr id="452" name="直線コネクタ 451"/>
        <xdr:cNvCxnSpPr/>
      </xdr:nvCxnSpPr>
      <xdr:spPr>
        <a:xfrm flipV="1">
          <a:off x="9639300" y="16583053"/>
          <a:ext cx="8382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152965</xdr:rowOff>
    </xdr:from>
    <xdr:ext cx="534377" cy="259045"/>
    <xdr:sp macro="" textlink="">
      <xdr:nvSpPr>
        <xdr:cNvPr id="453" name="土木費平均値テキスト"/>
        <xdr:cNvSpPr txBox="1"/>
      </xdr:nvSpPr>
      <xdr:spPr>
        <a:xfrm>
          <a:off x="10528300" y="16612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151318</xdr:rowOff>
    </xdr:from>
    <xdr:to>
      <xdr:col>50</xdr:col>
      <xdr:colOff>114300</xdr:colOff>
      <xdr:row>97</xdr:row>
      <xdr:rowOff>1050</xdr:rowOff>
    </xdr:to>
    <xdr:cxnSp macro="">
      <xdr:nvCxnSpPr>
        <xdr:cNvPr id="455" name="直線コネクタ 454"/>
        <xdr:cNvCxnSpPr/>
      </xdr:nvCxnSpPr>
      <xdr:spPr>
        <a:xfrm flipV="1">
          <a:off x="8750300" y="16610518"/>
          <a:ext cx="889000" cy="2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99120</xdr:rowOff>
    </xdr:from>
    <xdr:ext cx="534377" cy="259045"/>
    <xdr:sp macro="" textlink="">
      <xdr:nvSpPr>
        <xdr:cNvPr id="457" name="テキスト ボックス 456"/>
        <xdr:cNvSpPr txBox="1"/>
      </xdr:nvSpPr>
      <xdr:spPr>
        <a:xfrm>
          <a:off x="9372111" y="167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1050</xdr:rowOff>
    </xdr:from>
    <xdr:to>
      <xdr:col>45</xdr:col>
      <xdr:colOff>177800</xdr:colOff>
      <xdr:row>97</xdr:row>
      <xdr:rowOff>7643</xdr:rowOff>
    </xdr:to>
    <xdr:cxnSp macro="">
      <xdr:nvCxnSpPr>
        <xdr:cNvPr id="458" name="直線コネクタ 457"/>
        <xdr:cNvCxnSpPr/>
      </xdr:nvCxnSpPr>
      <xdr:spPr>
        <a:xfrm flipV="1">
          <a:off x="7861300" y="16631700"/>
          <a:ext cx="889000" cy="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90150</xdr:rowOff>
    </xdr:from>
    <xdr:ext cx="534377" cy="259045"/>
    <xdr:sp macro="" textlink="">
      <xdr:nvSpPr>
        <xdr:cNvPr id="460" name="テキスト ボックス 459"/>
        <xdr:cNvSpPr txBox="1"/>
      </xdr:nvSpPr>
      <xdr:spPr>
        <a:xfrm>
          <a:off x="8483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7643</xdr:rowOff>
    </xdr:from>
    <xdr:to>
      <xdr:col>41</xdr:col>
      <xdr:colOff>50800</xdr:colOff>
      <xdr:row>97</xdr:row>
      <xdr:rowOff>47996</xdr:rowOff>
    </xdr:to>
    <xdr:cxnSp macro="">
      <xdr:nvCxnSpPr>
        <xdr:cNvPr id="461" name="直線コネクタ 460"/>
        <xdr:cNvCxnSpPr/>
      </xdr:nvCxnSpPr>
      <xdr:spPr>
        <a:xfrm flipV="1">
          <a:off x="6972300" y="16638293"/>
          <a:ext cx="889000" cy="4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112544</xdr:rowOff>
    </xdr:from>
    <xdr:ext cx="534377" cy="259045"/>
    <xdr:sp macro="" textlink="">
      <xdr:nvSpPr>
        <xdr:cNvPr id="463" name="テキスト ボックス 462"/>
        <xdr:cNvSpPr txBox="1"/>
      </xdr:nvSpPr>
      <xdr:spPr>
        <a:xfrm>
          <a:off x="7594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106756</xdr:rowOff>
    </xdr:from>
    <xdr:ext cx="534377" cy="259045"/>
    <xdr:sp macro="" textlink="">
      <xdr:nvSpPr>
        <xdr:cNvPr id="465" name="テキスト ボックス 464"/>
        <xdr:cNvSpPr txBox="1"/>
      </xdr:nvSpPr>
      <xdr:spPr>
        <a:xfrm>
          <a:off x="6705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73053</xdr:rowOff>
    </xdr:from>
    <xdr:to>
      <xdr:col>55</xdr:col>
      <xdr:colOff>50800</xdr:colOff>
      <xdr:row>97</xdr:row>
      <xdr:rowOff>3203</xdr:rowOff>
    </xdr:to>
    <xdr:sp macro="" textlink="">
      <xdr:nvSpPr>
        <xdr:cNvPr id="471" name="楕円 470"/>
        <xdr:cNvSpPr/>
      </xdr:nvSpPr>
      <xdr:spPr>
        <a:xfrm>
          <a:off x="10426700" y="165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95930</xdr:rowOff>
    </xdr:from>
    <xdr:ext cx="534377" cy="259045"/>
    <xdr:sp macro="" textlink="">
      <xdr:nvSpPr>
        <xdr:cNvPr id="472" name="土木費該当値テキスト"/>
        <xdr:cNvSpPr txBox="1"/>
      </xdr:nvSpPr>
      <xdr:spPr>
        <a:xfrm>
          <a:off x="10528300" y="1638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100518</xdr:rowOff>
    </xdr:from>
    <xdr:to>
      <xdr:col>50</xdr:col>
      <xdr:colOff>165100</xdr:colOff>
      <xdr:row>97</xdr:row>
      <xdr:rowOff>30668</xdr:rowOff>
    </xdr:to>
    <xdr:sp macro="" textlink="">
      <xdr:nvSpPr>
        <xdr:cNvPr id="473" name="楕円 472"/>
        <xdr:cNvSpPr/>
      </xdr:nvSpPr>
      <xdr:spPr>
        <a:xfrm>
          <a:off x="9588500" y="165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47195</xdr:rowOff>
    </xdr:from>
    <xdr:ext cx="534377" cy="259045"/>
    <xdr:sp macro="" textlink="">
      <xdr:nvSpPr>
        <xdr:cNvPr id="474" name="テキスト ボックス 473"/>
        <xdr:cNvSpPr txBox="1"/>
      </xdr:nvSpPr>
      <xdr:spPr>
        <a:xfrm>
          <a:off x="9372111" y="163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121700</xdr:rowOff>
    </xdr:from>
    <xdr:to>
      <xdr:col>46</xdr:col>
      <xdr:colOff>38100</xdr:colOff>
      <xdr:row>97</xdr:row>
      <xdr:rowOff>51850</xdr:rowOff>
    </xdr:to>
    <xdr:sp macro="" textlink="">
      <xdr:nvSpPr>
        <xdr:cNvPr id="475" name="楕円 474"/>
        <xdr:cNvSpPr/>
      </xdr:nvSpPr>
      <xdr:spPr>
        <a:xfrm>
          <a:off x="8699500" y="165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68377</xdr:rowOff>
    </xdr:from>
    <xdr:ext cx="534377" cy="259045"/>
    <xdr:sp macro="" textlink="">
      <xdr:nvSpPr>
        <xdr:cNvPr id="476" name="テキスト ボックス 475"/>
        <xdr:cNvSpPr txBox="1"/>
      </xdr:nvSpPr>
      <xdr:spPr>
        <a:xfrm>
          <a:off x="8483111" y="1635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128293</xdr:rowOff>
    </xdr:from>
    <xdr:to>
      <xdr:col>41</xdr:col>
      <xdr:colOff>101600</xdr:colOff>
      <xdr:row>97</xdr:row>
      <xdr:rowOff>58443</xdr:rowOff>
    </xdr:to>
    <xdr:sp macro="" textlink="">
      <xdr:nvSpPr>
        <xdr:cNvPr id="477" name="楕円 476"/>
        <xdr:cNvSpPr/>
      </xdr:nvSpPr>
      <xdr:spPr>
        <a:xfrm>
          <a:off x="7810500" y="165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74970</xdr:rowOff>
    </xdr:from>
    <xdr:ext cx="534377" cy="259045"/>
    <xdr:sp macro="" textlink="">
      <xdr:nvSpPr>
        <xdr:cNvPr id="478" name="テキスト ボックス 477"/>
        <xdr:cNvSpPr txBox="1"/>
      </xdr:nvSpPr>
      <xdr:spPr>
        <a:xfrm>
          <a:off x="7594111" y="1636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168646</xdr:rowOff>
    </xdr:from>
    <xdr:to>
      <xdr:col>36</xdr:col>
      <xdr:colOff>165100</xdr:colOff>
      <xdr:row>97</xdr:row>
      <xdr:rowOff>98796</xdr:rowOff>
    </xdr:to>
    <xdr:sp macro="" textlink="">
      <xdr:nvSpPr>
        <xdr:cNvPr id="479" name="楕円 478"/>
        <xdr:cNvSpPr/>
      </xdr:nvSpPr>
      <xdr:spPr>
        <a:xfrm>
          <a:off x="6921500" y="1662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115323</xdr:rowOff>
    </xdr:from>
    <xdr:ext cx="534377" cy="259045"/>
    <xdr:sp macro="" textlink="">
      <xdr:nvSpPr>
        <xdr:cNvPr id="480" name="テキスト ボックス 479"/>
        <xdr:cNvSpPr txBox="1"/>
      </xdr:nvSpPr>
      <xdr:spPr>
        <a:xfrm>
          <a:off x="6705111" y="164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170767</xdr:rowOff>
    </xdr:from>
    <xdr:to>
      <xdr:col>85</xdr:col>
      <xdr:colOff>127000</xdr:colOff>
      <xdr:row>36</xdr:row>
      <xdr:rowOff>24646</xdr:rowOff>
    </xdr:to>
    <xdr:cxnSp macro="">
      <xdr:nvCxnSpPr>
        <xdr:cNvPr id="507" name="直線コネクタ 506"/>
        <xdr:cNvCxnSpPr/>
      </xdr:nvCxnSpPr>
      <xdr:spPr>
        <a:xfrm flipV="1">
          <a:off x="15481300" y="6171517"/>
          <a:ext cx="8382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24646</xdr:rowOff>
    </xdr:from>
    <xdr:to>
      <xdr:col>81</xdr:col>
      <xdr:colOff>50800</xdr:colOff>
      <xdr:row>36</xdr:row>
      <xdr:rowOff>58067</xdr:rowOff>
    </xdr:to>
    <xdr:cxnSp macro="">
      <xdr:nvCxnSpPr>
        <xdr:cNvPr id="510" name="直線コネクタ 509"/>
        <xdr:cNvCxnSpPr/>
      </xdr:nvCxnSpPr>
      <xdr:spPr>
        <a:xfrm flipV="1">
          <a:off x="14592300" y="6196846"/>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2" name="テキスト ボックス 511"/>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58067</xdr:rowOff>
    </xdr:from>
    <xdr:to>
      <xdr:col>76</xdr:col>
      <xdr:colOff>114300</xdr:colOff>
      <xdr:row>36</xdr:row>
      <xdr:rowOff>71600</xdr:rowOff>
    </xdr:to>
    <xdr:cxnSp macro="">
      <xdr:nvCxnSpPr>
        <xdr:cNvPr id="513" name="直線コネクタ 512"/>
        <xdr:cNvCxnSpPr/>
      </xdr:nvCxnSpPr>
      <xdr:spPr>
        <a:xfrm flipV="1">
          <a:off x="13703300" y="6230267"/>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71600</xdr:rowOff>
    </xdr:from>
    <xdr:to>
      <xdr:col>71</xdr:col>
      <xdr:colOff>177800</xdr:colOff>
      <xdr:row>36</xdr:row>
      <xdr:rowOff>92883</xdr:rowOff>
    </xdr:to>
    <xdr:cxnSp macro="">
      <xdr:nvCxnSpPr>
        <xdr:cNvPr id="516" name="直線コネクタ 515"/>
        <xdr:cNvCxnSpPr/>
      </xdr:nvCxnSpPr>
      <xdr:spPr>
        <a:xfrm flipV="1">
          <a:off x="12814300" y="6243800"/>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42275</xdr:rowOff>
    </xdr:from>
    <xdr:ext cx="534377" cy="259045"/>
    <xdr:sp macro="" textlink="">
      <xdr:nvSpPr>
        <xdr:cNvPr id="518" name="テキスト ボックス 517"/>
        <xdr:cNvSpPr txBox="1"/>
      </xdr:nvSpPr>
      <xdr:spPr>
        <a:xfrm>
          <a:off x="13436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142310</xdr:rowOff>
    </xdr:from>
    <xdr:ext cx="534377" cy="259045"/>
    <xdr:sp macro="" textlink="">
      <xdr:nvSpPr>
        <xdr:cNvPr id="520" name="テキスト ボックス 519"/>
        <xdr:cNvSpPr txBox="1"/>
      </xdr:nvSpPr>
      <xdr:spPr>
        <a:xfrm>
          <a:off x="12547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119967</xdr:rowOff>
    </xdr:from>
    <xdr:to>
      <xdr:col>85</xdr:col>
      <xdr:colOff>177800</xdr:colOff>
      <xdr:row>36</xdr:row>
      <xdr:rowOff>50117</xdr:rowOff>
    </xdr:to>
    <xdr:sp macro="" textlink="">
      <xdr:nvSpPr>
        <xdr:cNvPr id="526" name="楕円 525"/>
        <xdr:cNvSpPr/>
      </xdr:nvSpPr>
      <xdr:spPr>
        <a:xfrm>
          <a:off x="16268700" y="61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98394</xdr:rowOff>
    </xdr:from>
    <xdr:ext cx="534377" cy="259045"/>
    <xdr:sp macro="" textlink="">
      <xdr:nvSpPr>
        <xdr:cNvPr id="527" name="消防費該当値テキスト"/>
        <xdr:cNvSpPr txBox="1"/>
      </xdr:nvSpPr>
      <xdr:spPr>
        <a:xfrm>
          <a:off x="16370300" y="609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145296</xdr:rowOff>
    </xdr:from>
    <xdr:to>
      <xdr:col>81</xdr:col>
      <xdr:colOff>101600</xdr:colOff>
      <xdr:row>36</xdr:row>
      <xdr:rowOff>75446</xdr:rowOff>
    </xdr:to>
    <xdr:sp macro="" textlink="">
      <xdr:nvSpPr>
        <xdr:cNvPr id="528" name="楕円 527"/>
        <xdr:cNvSpPr/>
      </xdr:nvSpPr>
      <xdr:spPr>
        <a:xfrm>
          <a:off x="15430500" y="61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66573</xdr:rowOff>
    </xdr:from>
    <xdr:ext cx="534377" cy="259045"/>
    <xdr:sp macro="" textlink="">
      <xdr:nvSpPr>
        <xdr:cNvPr id="529" name="テキスト ボックス 528"/>
        <xdr:cNvSpPr txBox="1"/>
      </xdr:nvSpPr>
      <xdr:spPr>
        <a:xfrm>
          <a:off x="15214111" y="623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7267</xdr:rowOff>
    </xdr:from>
    <xdr:to>
      <xdr:col>76</xdr:col>
      <xdr:colOff>165100</xdr:colOff>
      <xdr:row>36</xdr:row>
      <xdr:rowOff>108867</xdr:rowOff>
    </xdr:to>
    <xdr:sp macro="" textlink="">
      <xdr:nvSpPr>
        <xdr:cNvPr id="530" name="楕円 529"/>
        <xdr:cNvSpPr/>
      </xdr:nvSpPr>
      <xdr:spPr>
        <a:xfrm>
          <a:off x="14541500" y="61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99994</xdr:rowOff>
    </xdr:from>
    <xdr:ext cx="534377" cy="259045"/>
    <xdr:sp macro="" textlink="">
      <xdr:nvSpPr>
        <xdr:cNvPr id="531" name="テキスト ボックス 530"/>
        <xdr:cNvSpPr txBox="1"/>
      </xdr:nvSpPr>
      <xdr:spPr>
        <a:xfrm>
          <a:off x="14325111" y="627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20800</xdr:rowOff>
    </xdr:from>
    <xdr:to>
      <xdr:col>72</xdr:col>
      <xdr:colOff>38100</xdr:colOff>
      <xdr:row>36</xdr:row>
      <xdr:rowOff>122400</xdr:rowOff>
    </xdr:to>
    <xdr:sp macro="" textlink="">
      <xdr:nvSpPr>
        <xdr:cNvPr id="532" name="楕円 531"/>
        <xdr:cNvSpPr/>
      </xdr:nvSpPr>
      <xdr:spPr>
        <a:xfrm>
          <a:off x="13652500" y="61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113527</xdr:rowOff>
    </xdr:from>
    <xdr:ext cx="534377" cy="259045"/>
    <xdr:sp macro="" textlink="">
      <xdr:nvSpPr>
        <xdr:cNvPr id="533" name="テキスト ボックス 532"/>
        <xdr:cNvSpPr txBox="1"/>
      </xdr:nvSpPr>
      <xdr:spPr>
        <a:xfrm>
          <a:off x="13436111" y="628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42083</xdr:rowOff>
    </xdr:from>
    <xdr:to>
      <xdr:col>67</xdr:col>
      <xdr:colOff>101600</xdr:colOff>
      <xdr:row>36</xdr:row>
      <xdr:rowOff>143683</xdr:rowOff>
    </xdr:to>
    <xdr:sp macro="" textlink="">
      <xdr:nvSpPr>
        <xdr:cNvPr id="534" name="楕円 533"/>
        <xdr:cNvSpPr/>
      </xdr:nvSpPr>
      <xdr:spPr>
        <a:xfrm>
          <a:off x="12763500" y="621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134810</xdr:rowOff>
    </xdr:from>
    <xdr:ext cx="534377" cy="259045"/>
    <xdr:sp macro="" textlink="">
      <xdr:nvSpPr>
        <xdr:cNvPr id="535" name="テキスト ボックス 534"/>
        <xdr:cNvSpPr txBox="1"/>
      </xdr:nvSpPr>
      <xdr:spPr>
        <a:xfrm>
          <a:off x="12547111" y="630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19043</xdr:rowOff>
    </xdr:from>
    <xdr:to>
      <xdr:col>85</xdr:col>
      <xdr:colOff>127000</xdr:colOff>
      <xdr:row>58</xdr:row>
      <xdr:rowOff>145807</xdr:rowOff>
    </xdr:to>
    <xdr:cxnSp macro="">
      <xdr:nvCxnSpPr>
        <xdr:cNvPr id="567" name="直線コネクタ 566"/>
        <xdr:cNvCxnSpPr/>
      </xdr:nvCxnSpPr>
      <xdr:spPr>
        <a:xfrm>
          <a:off x="15481300" y="9963143"/>
          <a:ext cx="838200" cy="12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155223</xdr:rowOff>
    </xdr:from>
    <xdr:to>
      <xdr:col>81</xdr:col>
      <xdr:colOff>50800</xdr:colOff>
      <xdr:row>58</xdr:row>
      <xdr:rowOff>19043</xdr:rowOff>
    </xdr:to>
    <xdr:cxnSp macro="">
      <xdr:nvCxnSpPr>
        <xdr:cNvPr id="570" name="直線コネクタ 569"/>
        <xdr:cNvCxnSpPr/>
      </xdr:nvCxnSpPr>
      <xdr:spPr>
        <a:xfrm>
          <a:off x="14592300" y="9413523"/>
          <a:ext cx="889000" cy="54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94182</xdr:rowOff>
    </xdr:from>
    <xdr:ext cx="534377" cy="259045"/>
    <xdr:sp macro="" textlink="">
      <xdr:nvSpPr>
        <xdr:cNvPr id="572" name="テキスト ボックス 571"/>
        <xdr:cNvSpPr txBox="1"/>
      </xdr:nvSpPr>
      <xdr:spPr>
        <a:xfrm>
          <a:off x="15214111" y="100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155223</xdr:rowOff>
    </xdr:from>
    <xdr:to>
      <xdr:col>76</xdr:col>
      <xdr:colOff>114300</xdr:colOff>
      <xdr:row>56</xdr:row>
      <xdr:rowOff>141757</xdr:rowOff>
    </xdr:to>
    <xdr:cxnSp macro="">
      <xdr:nvCxnSpPr>
        <xdr:cNvPr id="573" name="直線コネクタ 572"/>
        <xdr:cNvCxnSpPr/>
      </xdr:nvCxnSpPr>
      <xdr:spPr>
        <a:xfrm flipV="1">
          <a:off x="13703300" y="9413523"/>
          <a:ext cx="889000" cy="32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86595</xdr:rowOff>
    </xdr:from>
    <xdr:ext cx="534377" cy="259045"/>
    <xdr:sp macro="" textlink="">
      <xdr:nvSpPr>
        <xdr:cNvPr id="575" name="テキスト ボックス 574"/>
        <xdr:cNvSpPr txBox="1"/>
      </xdr:nvSpPr>
      <xdr:spPr>
        <a:xfrm>
          <a:off x="14325111" y="100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141757</xdr:rowOff>
    </xdr:from>
    <xdr:to>
      <xdr:col>71</xdr:col>
      <xdr:colOff>177800</xdr:colOff>
      <xdr:row>58</xdr:row>
      <xdr:rowOff>18390</xdr:rowOff>
    </xdr:to>
    <xdr:cxnSp macro="">
      <xdr:nvCxnSpPr>
        <xdr:cNvPr id="576" name="直線コネクタ 575"/>
        <xdr:cNvCxnSpPr/>
      </xdr:nvCxnSpPr>
      <xdr:spPr>
        <a:xfrm flipV="1">
          <a:off x="12814300" y="9742957"/>
          <a:ext cx="889000" cy="2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98036</xdr:rowOff>
    </xdr:from>
    <xdr:ext cx="534377" cy="259045"/>
    <xdr:sp macro="" textlink="">
      <xdr:nvSpPr>
        <xdr:cNvPr id="578" name="テキスト ボックス 577"/>
        <xdr:cNvSpPr txBox="1"/>
      </xdr:nvSpPr>
      <xdr:spPr>
        <a:xfrm>
          <a:off x="13436111" y="100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134002</xdr:rowOff>
    </xdr:from>
    <xdr:ext cx="534377" cy="259045"/>
    <xdr:sp macro="" textlink="">
      <xdr:nvSpPr>
        <xdr:cNvPr id="580" name="テキスト ボックス 579"/>
        <xdr:cNvSpPr txBox="1"/>
      </xdr:nvSpPr>
      <xdr:spPr>
        <a:xfrm>
          <a:off x="12547111" y="100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95007</xdr:rowOff>
    </xdr:from>
    <xdr:to>
      <xdr:col>85</xdr:col>
      <xdr:colOff>177800</xdr:colOff>
      <xdr:row>59</xdr:row>
      <xdr:rowOff>25157</xdr:rowOff>
    </xdr:to>
    <xdr:sp macro="" textlink="">
      <xdr:nvSpPr>
        <xdr:cNvPr id="586" name="楕円 585"/>
        <xdr:cNvSpPr/>
      </xdr:nvSpPr>
      <xdr:spPr>
        <a:xfrm>
          <a:off x="16268700" y="100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9934</xdr:rowOff>
    </xdr:from>
    <xdr:ext cx="534377" cy="259045"/>
    <xdr:sp macro="" textlink="">
      <xdr:nvSpPr>
        <xdr:cNvPr id="587" name="教育費該当値テキスト"/>
        <xdr:cNvSpPr txBox="1"/>
      </xdr:nvSpPr>
      <xdr:spPr>
        <a:xfrm>
          <a:off x="16370300" y="99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139693</xdr:rowOff>
    </xdr:from>
    <xdr:to>
      <xdr:col>81</xdr:col>
      <xdr:colOff>101600</xdr:colOff>
      <xdr:row>58</xdr:row>
      <xdr:rowOff>69843</xdr:rowOff>
    </xdr:to>
    <xdr:sp macro="" textlink="">
      <xdr:nvSpPr>
        <xdr:cNvPr id="588" name="楕円 587"/>
        <xdr:cNvSpPr/>
      </xdr:nvSpPr>
      <xdr:spPr>
        <a:xfrm>
          <a:off x="15430500" y="991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86370</xdr:rowOff>
    </xdr:from>
    <xdr:ext cx="534377" cy="259045"/>
    <xdr:sp macro="" textlink="">
      <xdr:nvSpPr>
        <xdr:cNvPr id="589" name="テキスト ボックス 588"/>
        <xdr:cNvSpPr txBox="1"/>
      </xdr:nvSpPr>
      <xdr:spPr>
        <a:xfrm>
          <a:off x="15214111" y="968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104423</xdr:rowOff>
    </xdr:from>
    <xdr:to>
      <xdr:col>76</xdr:col>
      <xdr:colOff>165100</xdr:colOff>
      <xdr:row>55</xdr:row>
      <xdr:rowOff>34573</xdr:rowOff>
    </xdr:to>
    <xdr:sp macro="" textlink="">
      <xdr:nvSpPr>
        <xdr:cNvPr id="590" name="楕円 589"/>
        <xdr:cNvSpPr/>
      </xdr:nvSpPr>
      <xdr:spPr>
        <a:xfrm>
          <a:off x="14541500" y="936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51100</xdr:rowOff>
    </xdr:from>
    <xdr:ext cx="599010" cy="259045"/>
    <xdr:sp macro="" textlink="">
      <xdr:nvSpPr>
        <xdr:cNvPr id="591" name="テキスト ボックス 590"/>
        <xdr:cNvSpPr txBox="1"/>
      </xdr:nvSpPr>
      <xdr:spPr>
        <a:xfrm>
          <a:off x="14292795" y="913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90957</xdr:rowOff>
    </xdr:from>
    <xdr:to>
      <xdr:col>72</xdr:col>
      <xdr:colOff>38100</xdr:colOff>
      <xdr:row>57</xdr:row>
      <xdr:rowOff>21107</xdr:rowOff>
    </xdr:to>
    <xdr:sp macro="" textlink="">
      <xdr:nvSpPr>
        <xdr:cNvPr id="592" name="楕円 591"/>
        <xdr:cNvSpPr/>
      </xdr:nvSpPr>
      <xdr:spPr>
        <a:xfrm>
          <a:off x="13652500" y="969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37634</xdr:rowOff>
    </xdr:from>
    <xdr:ext cx="534377" cy="259045"/>
    <xdr:sp macro="" textlink="">
      <xdr:nvSpPr>
        <xdr:cNvPr id="593" name="テキスト ボックス 592"/>
        <xdr:cNvSpPr txBox="1"/>
      </xdr:nvSpPr>
      <xdr:spPr>
        <a:xfrm>
          <a:off x="13436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139040</xdr:rowOff>
    </xdr:from>
    <xdr:to>
      <xdr:col>67</xdr:col>
      <xdr:colOff>101600</xdr:colOff>
      <xdr:row>58</xdr:row>
      <xdr:rowOff>69190</xdr:rowOff>
    </xdr:to>
    <xdr:sp macro="" textlink="">
      <xdr:nvSpPr>
        <xdr:cNvPr id="594" name="楕円 593"/>
        <xdr:cNvSpPr/>
      </xdr:nvSpPr>
      <xdr:spPr>
        <a:xfrm>
          <a:off x="12763500" y="99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85717</xdr:rowOff>
    </xdr:from>
    <xdr:ext cx="534377" cy="259045"/>
    <xdr:sp macro="" textlink="">
      <xdr:nvSpPr>
        <xdr:cNvPr id="595" name="テキスト ボックス 594"/>
        <xdr:cNvSpPr txBox="1"/>
      </xdr:nvSpPr>
      <xdr:spPr>
        <a:xfrm>
          <a:off x="12547111" y="9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132820</xdr:rowOff>
    </xdr:from>
    <xdr:to>
      <xdr:col>85</xdr:col>
      <xdr:colOff>127000</xdr:colOff>
      <xdr:row>78</xdr:row>
      <xdr:rowOff>139700</xdr:rowOff>
    </xdr:to>
    <xdr:cxnSp macro="">
      <xdr:nvCxnSpPr>
        <xdr:cNvPr id="622" name="直線コネクタ 621"/>
        <xdr:cNvCxnSpPr/>
      </xdr:nvCxnSpPr>
      <xdr:spPr>
        <a:xfrm>
          <a:off x="15481300" y="13334470"/>
          <a:ext cx="838200" cy="17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132820</xdr:rowOff>
    </xdr:from>
    <xdr:to>
      <xdr:col>81</xdr:col>
      <xdr:colOff>50800</xdr:colOff>
      <xdr:row>78</xdr:row>
      <xdr:rowOff>5169</xdr:rowOff>
    </xdr:to>
    <xdr:cxnSp macro="">
      <xdr:nvCxnSpPr>
        <xdr:cNvPr id="625" name="直線コネクタ 624"/>
        <xdr:cNvCxnSpPr/>
      </xdr:nvCxnSpPr>
      <xdr:spPr>
        <a:xfrm flipV="1">
          <a:off x="14592300" y="13334470"/>
          <a:ext cx="889000" cy="4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41313</xdr:rowOff>
    </xdr:from>
    <xdr:ext cx="469744" cy="259045"/>
    <xdr:sp macro="" textlink="">
      <xdr:nvSpPr>
        <xdr:cNvPr id="627" name="テキスト ボックス 626"/>
        <xdr:cNvSpPr txBox="1"/>
      </xdr:nvSpPr>
      <xdr:spPr>
        <a:xfrm>
          <a:off x="15246428" y="1341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5169</xdr:rowOff>
    </xdr:from>
    <xdr:to>
      <xdr:col>76</xdr:col>
      <xdr:colOff>114300</xdr:colOff>
      <xdr:row>78</xdr:row>
      <xdr:rowOff>139700</xdr:rowOff>
    </xdr:to>
    <xdr:cxnSp macro="">
      <xdr:nvCxnSpPr>
        <xdr:cNvPr id="628" name="直線コネクタ 627"/>
        <xdr:cNvCxnSpPr/>
      </xdr:nvCxnSpPr>
      <xdr:spPr>
        <a:xfrm flipV="1">
          <a:off x="13703300" y="13378269"/>
          <a:ext cx="889000" cy="1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120728</xdr:rowOff>
    </xdr:from>
    <xdr:ext cx="469744" cy="259045"/>
    <xdr:sp macro="" textlink="">
      <xdr:nvSpPr>
        <xdr:cNvPr id="630" name="テキスト ボックス 629"/>
        <xdr:cNvSpPr txBox="1"/>
      </xdr:nvSpPr>
      <xdr:spPr>
        <a:xfrm>
          <a:off x="14357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87694</xdr:rowOff>
    </xdr:from>
    <xdr:to>
      <xdr:col>71</xdr:col>
      <xdr:colOff>177800</xdr:colOff>
      <xdr:row>78</xdr:row>
      <xdr:rowOff>139700</xdr:rowOff>
    </xdr:to>
    <xdr:cxnSp macro="">
      <xdr:nvCxnSpPr>
        <xdr:cNvPr id="631" name="直線コネクタ 630"/>
        <xdr:cNvCxnSpPr/>
      </xdr:nvCxnSpPr>
      <xdr:spPr>
        <a:xfrm>
          <a:off x="12814300" y="13460794"/>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82020</xdr:rowOff>
    </xdr:from>
    <xdr:to>
      <xdr:col>81</xdr:col>
      <xdr:colOff>101600</xdr:colOff>
      <xdr:row>78</xdr:row>
      <xdr:rowOff>12170</xdr:rowOff>
    </xdr:to>
    <xdr:sp macro="" textlink="">
      <xdr:nvSpPr>
        <xdr:cNvPr id="643" name="楕円 642"/>
        <xdr:cNvSpPr/>
      </xdr:nvSpPr>
      <xdr:spPr>
        <a:xfrm>
          <a:off x="15430500" y="1328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28697</xdr:rowOff>
    </xdr:from>
    <xdr:ext cx="469744" cy="259045"/>
    <xdr:sp macro="" textlink="">
      <xdr:nvSpPr>
        <xdr:cNvPr id="644" name="テキスト ボックス 643"/>
        <xdr:cNvSpPr txBox="1"/>
      </xdr:nvSpPr>
      <xdr:spPr>
        <a:xfrm>
          <a:off x="15246428" y="1305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125819</xdr:rowOff>
    </xdr:from>
    <xdr:to>
      <xdr:col>76</xdr:col>
      <xdr:colOff>165100</xdr:colOff>
      <xdr:row>78</xdr:row>
      <xdr:rowOff>55969</xdr:rowOff>
    </xdr:to>
    <xdr:sp macro="" textlink="">
      <xdr:nvSpPr>
        <xdr:cNvPr id="645" name="楕円 644"/>
        <xdr:cNvSpPr/>
      </xdr:nvSpPr>
      <xdr:spPr>
        <a:xfrm>
          <a:off x="14541500" y="1332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72496</xdr:rowOff>
    </xdr:from>
    <xdr:ext cx="469744" cy="259045"/>
    <xdr:sp macro="" textlink="">
      <xdr:nvSpPr>
        <xdr:cNvPr id="646" name="テキスト ボックス 645"/>
        <xdr:cNvSpPr txBox="1"/>
      </xdr:nvSpPr>
      <xdr:spPr>
        <a:xfrm>
          <a:off x="14357428" y="1310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36894</xdr:rowOff>
    </xdr:from>
    <xdr:to>
      <xdr:col>67</xdr:col>
      <xdr:colOff>101600</xdr:colOff>
      <xdr:row>78</xdr:row>
      <xdr:rowOff>138494</xdr:rowOff>
    </xdr:to>
    <xdr:sp macro="" textlink="">
      <xdr:nvSpPr>
        <xdr:cNvPr id="649" name="楕円 648"/>
        <xdr:cNvSpPr/>
      </xdr:nvSpPr>
      <xdr:spPr>
        <a:xfrm>
          <a:off x="12763500" y="134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129621</xdr:rowOff>
    </xdr:from>
    <xdr:ext cx="469744" cy="259045"/>
    <xdr:sp macro="" textlink="">
      <xdr:nvSpPr>
        <xdr:cNvPr id="650" name="テキスト ボックス 649"/>
        <xdr:cNvSpPr txBox="1"/>
      </xdr:nvSpPr>
      <xdr:spPr>
        <a:xfrm>
          <a:off x="12579428" y="135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83617</xdr:rowOff>
    </xdr:from>
    <xdr:to>
      <xdr:col>85</xdr:col>
      <xdr:colOff>127000</xdr:colOff>
      <xdr:row>96</xdr:row>
      <xdr:rowOff>111040</xdr:rowOff>
    </xdr:to>
    <xdr:cxnSp macro="">
      <xdr:nvCxnSpPr>
        <xdr:cNvPr id="683" name="直線コネクタ 682"/>
        <xdr:cNvCxnSpPr/>
      </xdr:nvCxnSpPr>
      <xdr:spPr>
        <a:xfrm>
          <a:off x="15481300" y="16542817"/>
          <a:ext cx="838200" cy="2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84" name="公債費平均値テキスト"/>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83617</xdr:rowOff>
    </xdr:from>
    <xdr:to>
      <xdr:col>81</xdr:col>
      <xdr:colOff>50800</xdr:colOff>
      <xdr:row>96</xdr:row>
      <xdr:rowOff>94847</xdr:rowOff>
    </xdr:to>
    <xdr:cxnSp macro="">
      <xdr:nvCxnSpPr>
        <xdr:cNvPr id="686" name="直線コネクタ 685"/>
        <xdr:cNvCxnSpPr/>
      </xdr:nvCxnSpPr>
      <xdr:spPr>
        <a:xfrm flipV="1">
          <a:off x="14592300" y="16542817"/>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688" name="テキスト ボックス 687"/>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94847</xdr:rowOff>
    </xdr:from>
    <xdr:to>
      <xdr:col>76</xdr:col>
      <xdr:colOff>114300</xdr:colOff>
      <xdr:row>96</xdr:row>
      <xdr:rowOff>146625</xdr:rowOff>
    </xdr:to>
    <xdr:cxnSp macro="">
      <xdr:nvCxnSpPr>
        <xdr:cNvPr id="689" name="直線コネクタ 688"/>
        <xdr:cNvCxnSpPr/>
      </xdr:nvCxnSpPr>
      <xdr:spPr>
        <a:xfrm flipV="1">
          <a:off x="13703300" y="16554047"/>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146625</xdr:rowOff>
    </xdr:from>
    <xdr:to>
      <xdr:col>71</xdr:col>
      <xdr:colOff>177800</xdr:colOff>
      <xdr:row>96</xdr:row>
      <xdr:rowOff>147177</xdr:rowOff>
    </xdr:to>
    <xdr:cxnSp macro="">
      <xdr:nvCxnSpPr>
        <xdr:cNvPr id="692" name="直線コネクタ 691"/>
        <xdr:cNvCxnSpPr/>
      </xdr:nvCxnSpPr>
      <xdr:spPr>
        <a:xfrm flipV="1">
          <a:off x="12814300" y="16605825"/>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30272</xdr:rowOff>
    </xdr:from>
    <xdr:ext cx="534377" cy="259045"/>
    <xdr:sp macro="" textlink="">
      <xdr:nvSpPr>
        <xdr:cNvPr id="696" name="テキスト ボックス 695"/>
        <xdr:cNvSpPr txBox="1"/>
      </xdr:nvSpPr>
      <xdr:spPr>
        <a:xfrm>
          <a:off x="12547111" y="163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60240</xdr:rowOff>
    </xdr:from>
    <xdr:to>
      <xdr:col>85</xdr:col>
      <xdr:colOff>177800</xdr:colOff>
      <xdr:row>96</xdr:row>
      <xdr:rowOff>161840</xdr:rowOff>
    </xdr:to>
    <xdr:sp macro="" textlink="">
      <xdr:nvSpPr>
        <xdr:cNvPr id="702" name="楕円 701"/>
        <xdr:cNvSpPr/>
      </xdr:nvSpPr>
      <xdr:spPr>
        <a:xfrm>
          <a:off x="16268700" y="165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38667</xdr:rowOff>
    </xdr:from>
    <xdr:ext cx="534377" cy="259045"/>
    <xdr:sp macro="" textlink="">
      <xdr:nvSpPr>
        <xdr:cNvPr id="703" name="公債費該当値テキスト"/>
        <xdr:cNvSpPr txBox="1"/>
      </xdr:nvSpPr>
      <xdr:spPr>
        <a:xfrm>
          <a:off x="16370300" y="1649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32817</xdr:rowOff>
    </xdr:from>
    <xdr:to>
      <xdr:col>81</xdr:col>
      <xdr:colOff>101600</xdr:colOff>
      <xdr:row>96</xdr:row>
      <xdr:rowOff>134417</xdr:rowOff>
    </xdr:to>
    <xdr:sp macro="" textlink="">
      <xdr:nvSpPr>
        <xdr:cNvPr id="704" name="楕円 703"/>
        <xdr:cNvSpPr/>
      </xdr:nvSpPr>
      <xdr:spPr>
        <a:xfrm>
          <a:off x="15430500" y="164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125544</xdr:rowOff>
    </xdr:from>
    <xdr:ext cx="534377" cy="259045"/>
    <xdr:sp macro="" textlink="">
      <xdr:nvSpPr>
        <xdr:cNvPr id="705" name="テキスト ボックス 704"/>
        <xdr:cNvSpPr txBox="1"/>
      </xdr:nvSpPr>
      <xdr:spPr>
        <a:xfrm>
          <a:off x="15214111" y="1658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44047</xdr:rowOff>
    </xdr:from>
    <xdr:to>
      <xdr:col>76</xdr:col>
      <xdr:colOff>165100</xdr:colOff>
      <xdr:row>96</xdr:row>
      <xdr:rowOff>145647</xdr:rowOff>
    </xdr:to>
    <xdr:sp macro="" textlink="">
      <xdr:nvSpPr>
        <xdr:cNvPr id="706" name="楕円 705"/>
        <xdr:cNvSpPr/>
      </xdr:nvSpPr>
      <xdr:spPr>
        <a:xfrm>
          <a:off x="14541500" y="165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136774</xdr:rowOff>
    </xdr:from>
    <xdr:ext cx="534377" cy="259045"/>
    <xdr:sp macro="" textlink="">
      <xdr:nvSpPr>
        <xdr:cNvPr id="707" name="テキスト ボックス 706"/>
        <xdr:cNvSpPr txBox="1"/>
      </xdr:nvSpPr>
      <xdr:spPr>
        <a:xfrm>
          <a:off x="14325111" y="1659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95825</xdr:rowOff>
    </xdr:from>
    <xdr:to>
      <xdr:col>72</xdr:col>
      <xdr:colOff>38100</xdr:colOff>
      <xdr:row>97</xdr:row>
      <xdr:rowOff>25975</xdr:rowOff>
    </xdr:to>
    <xdr:sp macro="" textlink="">
      <xdr:nvSpPr>
        <xdr:cNvPr id="708" name="楕円 707"/>
        <xdr:cNvSpPr/>
      </xdr:nvSpPr>
      <xdr:spPr>
        <a:xfrm>
          <a:off x="13652500" y="165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17102</xdr:rowOff>
    </xdr:from>
    <xdr:ext cx="534377" cy="259045"/>
    <xdr:sp macro="" textlink="">
      <xdr:nvSpPr>
        <xdr:cNvPr id="709" name="テキスト ボックス 708"/>
        <xdr:cNvSpPr txBox="1"/>
      </xdr:nvSpPr>
      <xdr:spPr>
        <a:xfrm>
          <a:off x="13436111" y="1664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96377</xdr:rowOff>
    </xdr:from>
    <xdr:to>
      <xdr:col>67</xdr:col>
      <xdr:colOff>101600</xdr:colOff>
      <xdr:row>97</xdr:row>
      <xdr:rowOff>26527</xdr:rowOff>
    </xdr:to>
    <xdr:sp macro="" textlink="">
      <xdr:nvSpPr>
        <xdr:cNvPr id="710" name="楕円 709"/>
        <xdr:cNvSpPr/>
      </xdr:nvSpPr>
      <xdr:spPr>
        <a:xfrm>
          <a:off x="12763500" y="165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17654</xdr:rowOff>
    </xdr:from>
    <xdr:ext cx="534377" cy="259045"/>
    <xdr:sp macro="" textlink="">
      <xdr:nvSpPr>
        <xdr:cNvPr id="711" name="テキスト ボックス 710"/>
        <xdr:cNvSpPr txBox="1"/>
      </xdr:nvSpPr>
      <xdr:spPr>
        <a:xfrm>
          <a:off x="12547111" y="166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議会費、衛生費、労働費、農林水産業費、商工費、土木費で類似団体平均を上回る傾向がみられる。総務費は令和元年度は類似団体平均を下回ったものの、平成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土地開発公社の解散に伴う債務保証として８億円の代位弁済を行ったことから大きく増加し、それ以降はふるさと納税業務にかかる委託料、原子力災害対策施設整備事業などが押し上げる要因となっている。民生費は生活保護扶助費等が比較的低いため類似団体平均を下回っている。　衛生費は廃棄物処理施設の運営費が高く、また、小浜病院組合への負担金が多いことから恒常的に類似団体平均を上回っている。労働費は勤労者・就業者生活安定資金貸付金等勤労者向けの貸付金により高くなっている。農林水産業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より類似団体分類の変更により平均より上回ることとなった。農業集落排水事業会計への繰出金が多いこと、他に農業者等への園芸作物の収益拡大に向けた補助や、廃校から水産物加工施設への改修事業により増加している。商工費は企業振興助成金の交付や御食国若狭おばま食文化館の維持費にコストがかかっているため類似団体平均を上回っている。土木費も類似団体分類の変更により平均より上回ることとなった。公共下水道事業への繰出金が多いことや、近年では、中心市街地のまちなか整備や小浜縦貫線の拡幅事業等で高くなっている。教育費で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小学校建設や国体の施設改修により類似団体平均を上回っていたが、完了により下回った。公債費は類似団体平均を下回っているものの、小学校建設等に借り入れた起債の償還が始まっていることから、今後類似団体平均を上回る可能性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年度以降、災害対応により取り崩した平成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年度を除いて積み立てを増やしてきたが、平成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年度は小学校建設事業等大型プロジェクトに対応するため取り崩しを行った。平成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年度以降は小学校建設費のピークを過ぎたため再び積み立てを行っている。</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適切な執行に努めることで、</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％台で実質黒字を維持している。</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年度以降、災害対応により財政調整基金を取り崩した平成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年度を除き実質単年度収支は黒字を維持してきたが、平成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年度は小学校整備や台風</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号の災害復旧のために財政調整基金の取り崩したことで赤字となった。平成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年度以降は財政調整基金の積立てを行うことなどにより黒字を維持している。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全会計とも黒字を維持している。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＜水道会計＞</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投資的経費を抑制することで、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％台の黒字で推移している。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適切な執行に努めることで、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％台の黒字で推移している。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下水道事業特別会計</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下水道の管渠整備はほぼ完了しており、平成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年度に料金改定を行ったが、料金収入は伸び悩み、公債費の償還が高い水準で推移している。一般会計からの繰入をを増やすことで黒字を維持している。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＜介護保険事業特別会計＞</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年に一度の保険料見直しや基金の取り崩し等により、</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％台の黒字で推移している。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＜国民健康保険事業特別会計＞</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適切な執行に努めることで、黒字を維持している。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＜簡易水道事業特別会計＞</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上水道への統合等により、料金収入はは減少しているが、統合に伴う地方債残高の減により黒字で推移している。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＜農業集落排水事業特別会計＞</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年度に料金改定を行ったが、料金収入は減少しており、一般会計からの繰入により、黒字を維持している。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＜漁業集落環境整備事業特別会計＞</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運営基金からの繰入や一般会計からの繰入により、黒字を維持している。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16721996</v>
      </c>
      <c r="BO4" s="424"/>
      <c r="BP4" s="424"/>
      <c r="BQ4" s="424"/>
      <c r="BR4" s="424"/>
      <c r="BS4" s="424"/>
      <c r="BT4" s="424"/>
      <c r="BU4" s="425"/>
      <c r="BV4" s="423">
        <v>17370339</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5.7</v>
      </c>
      <c r="CU4" s="608"/>
      <c r="CV4" s="608"/>
      <c r="CW4" s="608"/>
      <c r="CX4" s="608"/>
      <c r="CY4" s="608"/>
      <c r="CZ4" s="608"/>
      <c r="DA4" s="609"/>
      <c r="DB4" s="607">
        <v>5.6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16160553</v>
      </c>
      <c r="BO5" s="429"/>
      <c r="BP5" s="429"/>
      <c r="BQ5" s="429"/>
      <c r="BR5" s="429"/>
      <c r="BS5" s="429"/>
      <c r="BT5" s="429"/>
      <c r="BU5" s="430"/>
      <c r="BV5" s="428">
        <v>16784177</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98.4</v>
      </c>
      <c r="CU5" s="399"/>
      <c r="CV5" s="399"/>
      <c r="CW5" s="399"/>
      <c r="CX5" s="399"/>
      <c r="CY5" s="399"/>
      <c r="CZ5" s="399"/>
      <c r="DA5" s="400"/>
      <c r="DB5" s="398">
        <v>98.9</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561443</v>
      </c>
      <c r="BO6" s="429"/>
      <c r="BP6" s="429"/>
      <c r="BQ6" s="429"/>
      <c r="BR6" s="429"/>
      <c r="BS6" s="429"/>
      <c r="BT6" s="429"/>
      <c r="BU6" s="430"/>
      <c r="BV6" s="428">
        <v>586162</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102.5</v>
      </c>
      <c r="CU6" s="582"/>
      <c r="CV6" s="582"/>
      <c r="CW6" s="582"/>
      <c r="CX6" s="582"/>
      <c r="CY6" s="582"/>
      <c r="CZ6" s="582"/>
      <c r="DA6" s="583"/>
      <c r="DB6" s="581">
        <v>104.4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101</v>
      </c>
      <c r="AV7" s="486"/>
      <c r="AW7" s="486"/>
      <c r="AX7" s="486"/>
      <c r="AY7" s="408" t="s">
        <v>105</v>
      </c>
      <c r="AZ7" s="409"/>
      <c r="BA7" s="409"/>
      <c r="BB7" s="409"/>
      <c r="BC7" s="409"/>
      <c r="BD7" s="409"/>
      <c r="BE7" s="409"/>
      <c r="BF7" s="409"/>
      <c r="BG7" s="409"/>
      <c r="BH7" s="409"/>
      <c r="BI7" s="409"/>
      <c r="BJ7" s="409"/>
      <c r="BK7" s="409"/>
      <c r="BL7" s="409"/>
      <c r="BM7" s="410"/>
      <c r="BN7" s="428">
        <v>47940</v>
      </c>
      <c r="BO7" s="429"/>
      <c r="BP7" s="429"/>
      <c r="BQ7" s="429"/>
      <c r="BR7" s="429"/>
      <c r="BS7" s="429"/>
      <c r="BT7" s="429"/>
      <c r="BU7" s="430"/>
      <c r="BV7" s="428">
        <v>90100</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9082946</v>
      </c>
      <c r="CU7" s="429"/>
      <c r="CV7" s="429"/>
      <c r="CW7" s="429"/>
      <c r="CX7" s="429"/>
      <c r="CY7" s="429"/>
      <c r="CZ7" s="429"/>
      <c r="DA7" s="430"/>
      <c r="DB7" s="428">
        <v>8915817</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513503</v>
      </c>
      <c r="BO8" s="429"/>
      <c r="BP8" s="429"/>
      <c r="BQ8" s="429"/>
      <c r="BR8" s="429"/>
      <c r="BS8" s="429"/>
      <c r="BT8" s="429"/>
      <c r="BU8" s="430"/>
      <c r="BV8" s="428">
        <v>496062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0.43</v>
      </c>
      <c r="CU8" s="542"/>
      <c r="CV8" s="542"/>
      <c r="CW8" s="542"/>
      <c r="CX8" s="542"/>
      <c r="CY8" s="542"/>
      <c r="CZ8" s="542"/>
      <c r="DA8" s="543"/>
      <c r="DB8" s="541">
        <v>0.43</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29670</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93</v>
      </c>
      <c r="AV9" s="486"/>
      <c r="AW9" s="486"/>
      <c r="AX9" s="486"/>
      <c r="AY9" s="408" t="s">
        <v>115</v>
      </c>
      <c r="AZ9" s="409"/>
      <c r="BA9" s="409"/>
      <c r="BB9" s="409"/>
      <c r="BC9" s="409"/>
      <c r="BD9" s="409"/>
      <c r="BE9" s="409"/>
      <c r="BF9" s="409"/>
      <c r="BG9" s="409"/>
      <c r="BH9" s="409"/>
      <c r="BI9" s="409"/>
      <c r="BJ9" s="409"/>
      <c r="BK9" s="409"/>
      <c r="BL9" s="409"/>
      <c r="BM9" s="410"/>
      <c r="BN9" s="428">
        <v>17441</v>
      </c>
      <c r="BO9" s="429"/>
      <c r="BP9" s="429"/>
      <c r="BQ9" s="429"/>
      <c r="BR9" s="429"/>
      <c r="BS9" s="429"/>
      <c r="BT9" s="429"/>
      <c r="BU9" s="430"/>
      <c r="BV9" s="428">
        <v>-19059</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14.2</v>
      </c>
      <c r="CU9" s="399"/>
      <c r="CV9" s="399"/>
      <c r="CW9" s="399"/>
      <c r="CX9" s="399"/>
      <c r="CY9" s="399"/>
      <c r="CZ9" s="399"/>
      <c r="DA9" s="400"/>
      <c r="DB9" s="398">
        <v>14.6</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31340</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93</v>
      </c>
      <c r="AV10" s="486"/>
      <c r="AW10" s="486"/>
      <c r="AX10" s="486"/>
      <c r="AY10" s="408" t="s">
        <v>119</v>
      </c>
      <c r="AZ10" s="409"/>
      <c r="BA10" s="409"/>
      <c r="BB10" s="409"/>
      <c r="BC10" s="409"/>
      <c r="BD10" s="409"/>
      <c r="BE10" s="409"/>
      <c r="BF10" s="409"/>
      <c r="BG10" s="409"/>
      <c r="BH10" s="409"/>
      <c r="BI10" s="409"/>
      <c r="BJ10" s="409"/>
      <c r="BK10" s="409"/>
      <c r="BL10" s="409"/>
      <c r="BM10" s="410"/>
      <c r="BN10" s="428">
        <v>368820</v>
      </c>
      <c r="BO10" s="429"/>
      <c r="BP10" s="429"/>
      <c r="BQ10" s="429"/>
      <c r="BR10" s="429"/>
      <c r="BS10" s="429"/>
      <c r="BT10" s="429"/>
      <c r="BU10" s="430"/>
      <c r="BV10" s="428">
        <v>441914</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124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135668</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29190</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141651</v>
      </c>
      <c r="BO12" s="429"/>
      <c r="BP12" s="429"/>
      <c r="BQ12" s="429"/>
      <c r="BR12" s="429"/>
      <c r="BS12" s="429"/>
      <c r="BT12" s="429"/>
      <c r="BU12" s="430"/>
      <c r="BV12" s="428">
        <v>363056</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28809</v>
      </c>
      <c r="S13" s="532"/>
      <c r="T13" s="532"/>
      <c r="U13" s="532"/>
      <c r="V13" s="533"/>
      <c r="W13" s="519" t="s">
        <v>138</v>
      </c>
      <c r="X13" s="441"/>
      <c r="Y13" s="441"/>
      <c r="Z13" s="441"/>
      <c r="AA13" s="441"/>
      <c r="AB13" s="442"/>
      <c r="AC13" s="404">
        <v>637</v>
      </c>
      <c r="AD13" s="405"/>
      <c r="AE13" s="405"/>
      <c r="AF13" s="405"/>
      <c r="AG13" s="406"/>
      <c r="AH13" s="404">
        <v>572</v>
      </c>
      <c r="AI13" s="405"/>
      <c r="AJ13" s="405"/>
      <c r="AK13" s="405"/>
      <c r="AL13" s="407"/>
      <c r="AM13" s="497" t="s">
        <v>139</v>
      </c>
      <c r="AN13" s="402"/>
      <c r="AO13" s="402"/>
      <c r="AP13" s="402"/>
      <c r="AQ13" s="402"/>
      <c r="AR13" s="402"/>
      <c r="AS13" s="402"/>
      <c r="AT13" s="403"/>
      <c r="AU13" s="485" t="s">
        <v>133</v>
      </c>
      <c r="AV13" s="486"/>
      <c r="AW13" s="486"/>
      <c r="AX13" s="486"/>
      <c r="AY13" s="408" t="s">
        <v>140</v>
      </c>
      <c r="AZ13" s="409"/>
      <c r="BA13" s="409"/>
      <c r="BB13" s="409"/>
      <c r="BC13" s="409"/>
      <c r="BD13" s="409"/>
      <c r="BE13" s="409"/>
      <c r="BF13" s="409"/>
      <c r="BG13" s="409"/>
      <c r="BH13" s="409"/>
      <c r="BI13" s="409"/>
      <c r="BJ13" s="409"/>
      <c r="BK13" s="409"/>
      <c r="BL13" s="409"/>
      <c r="BM13" s="410"/>
      <c r="BN13" s="428">
        <v>244610</v>
      </c>
      <c r="BO13" s="429"/>
      <c r="BP13" s="429"/>
      <c r="BQ13" s="429"/>
      <c r="BR13" s="429"/>
      <c r="BS13" s="429"/>
      <c r="BT13" s="429"/>
      <c r="BU13" s="430"/>
      <c r="BV13" s="428">
        <v>195467</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11.8</v>
      </c>
      <c r="CU13" s="399"/>
      <c r="CV13" s="399"/>
      <c r="CW13" s="399"/>
      <c r="CX13" s="399"/>
      <c r="CY13" s="399"/>
      <c r="CZ13" s="399"/>
      <c r="DA13" s="400"/>
      <c r="DB13" s="398">
        <v>11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29388</v>
      </c>
      <c r="S14" s="532"/>
      <c r="T14" s="532"/>
      <c r="U14" s="532"/>
      <c r="V14" s="533"/>
      <c r="W14" s="534"/>
      <c r="X14" s="444"/>
      <c r="Y14" s="444"/>
      <c r="Z14" s="444"/>
      <c r="AA14" s="444"/>
      <c r="AB14" s="445"/>
      <c r="AC14" s="524">
        <v>4.2</v>
      </c>
      <c r="AD14" s="525"/>
      <c r="AE14" s="525"/>
      <c r="AF14" s="525"/>
      <c r="AG14" s="526"/>
      <c r="AH14" s="524">
        <v>3.7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122.1</v>
      </c>
      <c r="CU14" s="536"/>
      <c r="CV14" s="536"/>
      <c r="CW14" s="536"/>
      <c r="CX14" s="536"/>
      <c r="CY14" s="536"/>
      <c r="CZ14" s="536"/>
      <c r="DA14" s="537"/>
      <c r="DB14" s="535">
        <v>131.6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144</v>
      </c>
      <c r="N15" s="529"/>
      <c r="O15" s="529"/>
      <c r="P15" s="529"/>
      <c r="Q15" s="530"/>
      <c r="R15" s="531">
        <v>29048</v>
      </c>
      <c r="S15" s="532"/>
      <c r="T15" s="532"/>
      <c r="U15" s="532"/>
      <c r="V15" s="533"/>
      <c r="W15" s="519" t="s">
        <v>145</v>
      </c>
      <c r="X15" s="441"/>
      <c r="Y15" s="441"/>
      <c r="Z15" s="441"/>
      <c r="AA15" s="441"/>
      <c r="AB15" s="442"/>
      <c r="AC15" s="404">
        <v>4332</v>
      </c>
      <c r="AD15" s="405"/>
      <c r="AE15" s="405"/>
      <c r="AF15" s="405"/>
      <c r="AG15" s="406"/>
      <c r="AH15" s="404">
        <v>4518</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3296307</v>
      </c>
      <c r="BO15" s="424"/>
      <c r="BP15" s="424"/>
      <c r="BQ15" s="424"/>
      <c r="BR15" s="424"/>
      <c r="BS15" s="424"/>
      <c r="BT15" s="424"/>
      <c r="BU15" s="425"/>
      <c r="BV15" s="423">
        <v>3246387</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28.6</v>
      </c>
      <c r="AD16" s="525"/>
      <c r="AE16" s="525"/>
      <c r="AF16" s="525"/>
      <c r="AG16" s="526"/>
      <c r="AH16" s="524">
        <v>29.5</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7813757</v>
      </c>
      <c r="BO16" s="429"/>
      <c r="BP16" s="429"/>
      <c r="BQ16" s="429"/>
      <c r="BR16" s="429"/>
      <c r="BS16" s="429"/>
      <c r="BT16" s="429"/>
      <c r="BU16" s="430"/>
      <c r="BV16" s="428">
        <v>7570919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10174</v>
      </c>
      <c r="AD17" s="405"/>
      <c r="AE17" s="405"/>
      <c r="AF17" s="405"/>
      <c r="AG17" s="406"/>
      <c r="AH17" s="404">
        <v>10209</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4174366</v>
      </c>
      <c r="BO17" s="429"/>
      <c r="BP17" s="429"/>
      <c r="BQ17" s="429"/>
      <c r="BR17" s="429"/>
      <c r="BS17" s="429"/>
      <c r="BT17" s="429"/>
      <c r="BU17" s="430"/>
      <c r="BV17" s="428">
        <v>4112275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233.11</v>
      </c>
      <c r="M18" s="493"/>
      <c r="N18" s="493"/>
      <c r="O18" s="493"/>
      <c r="P18" s="493"/>
      <c r="Q18" s="493"/>
      <c r="R18" s="494"/>
      <c r="S18" s="494"/>
      <c r="T18" s="494"/>
      <c r="U18" s="494"/>
      <c r="V18" s="495"/>
      <c r="W18" s="509"/>
      <c r="X18" s="510"/>
      <c r="Y18" s="510"/>
      <c r="Z18" s="510"/>
      <c r="AA18" s="510"/>
      <c r="AB18" s="520"/>
      <c r="AC18" s="392">
        <v>67.2</v>
      </c>
      <c r="AD18" s="393"/>
      <c r="AE18" s="393"/>
      <c r="AF18" s="393"/>
      <c r="AG18" s="496"/>
      <c r="AH18" s="392">
        <v>66.7</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9103413</v>
      </c>
      <c r="BO18" s="429"/>
      <c r="BP18" s="429"/>
      <c r="BQ18" s="429"/>
      <c r="BR18" s="429"/>
      <c r="BS18" s="429"/>
      <c r="BT18" s="429"/>
      <c r="BU18" s="430"/>
      <c r="BV18" s="428">
        <v>8982845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127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11519547</v>
      </c>
      <c r="BO19" s="429"/>
      <c r="BP19" s="429"/>
      <c r="BQ19" s="429"/>
      <c r="BR19" s="429"/>
      <c r="BS19" s="429"/>
      <c r="BT19" s="429"/>
      <c r="BU19" s="430"/>
      <c r="BV19" s="428">
        <v>11849244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11220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16574968</v>
      </c>
      <c r="BO23" s="429"/>
      <c r="BP23" s="429"/>
      <c r="BQ23" s="429"/>
      <c r="BR23" s="429"/>
      <c r="BS23" s="429"/>
      <c r="BT23" s="429"/>
      <c r="BU23" s="430"/>
      <c r="BV23" s="428">
        <v>17084635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8500</v>
      </c>
      <c r="R24" s="405"/>
      <c r="S24" s="405"/>
      <c r="T24" s="405"/>
      <c r="U24" s="405"/>
      <c r="V24" s="406"/>
      <c r="W24" s="470"/>
      <c r="X24" s="461"/>
      <c r="Y24" s="462"/>
      <c r="Z24" s="401" t="s">
        <v>169</v>
      </c>
      <c r="AA24" s="402"/>
      <c r="AB24" s="402"/>
      <c r="AC24" s="402"/>
      <c r="AD24" s="402"/>
      <c r="AE24" s="402"/>
      <c r="AF24" s="402"/>
      <c r="AG24" s="403"/>
      <c r="AH24" s="404">
        <v>256</v>
      </c>
      <c r="AI24" s="405"/>
      <c r="AJ24" s="405"/>
      <c r="AK24" s="405"/>
      <c r="AL24" s="406"/>
      <c r="AM24" s="404">
        <v>767744</v>
      </c>
      <c r="AN24" s="405"/>
      <c r="AO24" s="405"/>
      <c r="AP24" s="405"/>
      <c r="AQ24" s="405"/>
      <c r="AR24" s="406"/>
      <c r="AS24" s="404">
        <v>2999</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14840283</v>
      </c>
      <c r="BO24" s="429"/>
      <c r="BP24" s="429"/>
      <c r="BQ24" s="429"/>
      <c r="BR24" s="429"/>
      <c r="BS24" s="429"/>
      <c r="BT24" s="429"/>
      <c r="BU24" s="430"/>
      <c r="BV24" s="428">
        <v>15369334</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7100</v>
      </c>
      <c r="R25" s="405"/>
      <c r="S25" s="405"/>
      <c r="T25" s="405"/>
      <c r="U25" s="405"/>
      <c r="V25" s="406"/>
      <c r="W25" s="470"/>
      <c r="X25" s="461"/>
      <c r="Y25" s="462"/>
      <c r="Z25" s="401" t="s">
        <v>172</v>
      </c>
      <c r="AA25" s="402"/>
      <c r="AB25" s="402"/>
      <c r="AC25" s="402"/>
      <c r="AD25" s="402"/>
      <c r="AE25" s="402"/>
      <c r="AF25" s="402"/>
      <c r="AG25" s="403"/>
      <c r="AH25" s="404" t="s">
        <v>136</v>
      </c>
      <c r="AI25" s="405"/>
      <c r="AJ25" s="405"/>
      <c r="AK25" s="405"/>
      <c r="AL25" s="406"/>
      <c r="AM25" s="404" t="s">
        <v>136</v>
      </c>
      <c r="AN25" s="405"/>
      <c r="AO25" s="405"/>
      <c r="AP25" s="405"/>
      <c r="AQ25" s="405"/>
      <c r="AR25" s="406"/>
      <c r="AS25" s="404" t="s">
        <v>136</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985222</v>
      </c>
      <c r="BO25" s="424"/>
      <c r="BP25" s="424"/>
      <c r="BQ25" s="424"/>
      <c r="BR25" s="424"/>
      <c r="BS25" s="424"/>
      <c r="BT25" s="424"/>
      <c r="BU25" s="425"/>
      <c r="BV25" s="423">
        <v>1195299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6300</v>
      </c>
      <c r="R26" s="405"/>
      <c r="S26" s="405"/>
      <c r="T26" s="405"/>
      <c r="U26" s="405"/>
      <c r="V26" s="406"/>
      <c r="W26" s="470"/>
      <c r="X26" s="461"/>
      <c r="Y26" s="462"/>
      <c r="Z26" s="401" t="s">
        <v>175</v>
      </c>
      <c r="AA26" s="483"/>
      <c r="AB26" s="483"/>
      <c r="AC26" s="483"/>
      <c r="AD26" s="483"/>
      <c r="AE26" s="483"/>
      <c r="AF26" s="483"/>
      <c r="AG26" s="484"/>
      <c r="AH26" s="404">
        <v>2</v>
      </c>
      <c r="AI26" s="405"/>
      <c r="AJ26" s="405"/>
      <c r="AK26" s="405"/>
      <c r="AL26" s="406"/>
      <c r="AM26" s="404" t="s">
        <v>176</v>
      </c>
      <c r="AN26" s="405"/>
      <c r="AO26" s="405"/>
      <c r="AP26" s="405"/>
      <c r="AQ26" s="405"/>
      <c r="AR26" s="406"/>
      <c r="AS26" s="404" t="s">
        <v>176</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136</v>
      </c>
      <c r="BO26" s="429"/>
      <c r="BP26" s="429"/>
      <c r="BQ26" s="429"/>
      <c r="BR26" s="429"/>
      <c r="BS26" s="429"/>
      <c r="BT26" s="429"/>
      <c r="BU26" s="430"/>
      <c r="BV26" s="428" t="s">
        <v>136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4400</v>
      </c>
      <c r="R27" s="405"/>
      <c r="S27" s="405"/>
      <c r="T27" s="405"/>
      <c r="U27" s="405"/>
      <c r="V27" s="406"/>
      <c r="W27" s="470"/>
      <c r="X27" s="461"/>
      <c r="Y27" s="462"/>
      <c r="Z27" s="401" t="s">
        <v>179</v>
      </c>
      <c r="AA27" s="402"/>
      <c r="AB27" s="402"/>
      <c r="AC27" s="402"/>
      <c r="AD27" s="402"/>
      <c r="AE27" s="402"/>
      <c r="AF27" s="402"/>
      <c r="AG27" s="403"/>
      <c r="AH27" s="404">
        <v>2</v>
      </c>
      <c r="AI27" s="405"/>
      <c r="AJ27" s="405"/>
      <c r="AK27" s="405"/>
      <c r="AL27" s="406"/>
      <c r="AM27" s="404" t="s">
        <v>176</v>
      </c>
      <c r="AN27" s="405"/>
      <c r="AO27" s="405"/>
      <c r="AP27" s="405"/>
      <c r="AQ27" s="405"/>
      <c r="AR27" s="406"/>
      <c r="AS27" s="404" t="s">
        <v>176</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418667</v>
      </c>
      <c r="BO27" s="432"/>
      <c r="BP27" s="432"/>
      <c r="BQ27" s="432"/>
      <c r="BR27" s="432"/>
      <c r="BS27" s="432"/>
      <c r="BT27" s="432"/>
      <c r="BU27" s="433"/>
      <c r="BV27" s="431">
        <v>418624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3700</v>
      </c>
      <c r="R28" s="405"/>
      <c r="S28" s="405"/>
      <c r="T28" s="405"/>
      <c r="U28" s="405"/>
      <c r="V28" s="406"/>
      <c r="W28" s="470"/>
      <c r="X28" s="461"/>
      <c r="Y28" s="462"/>
      <c r="Z28" s="401" t="s">
        <v>182</v>
      </c>
      <c r="AA28" s="402"/>
      <c r="AB28" s="402"/>
      <c r="AC28" s="402"/>
      <c r="AD28" s="402"/>
      <c r="AE28" s="402"/>
      <c r="AF28" s="402"/>
      <c r="AG28" s="403"/>
      <c r="AH28" s="404" t="s">
        <v>136</v>
      </c>
      <c r="AI28" s="405"/>
      <c r="AJ28" s="405"/>
      <c r="AK28" s="405"/>
      <c r="AL28" s="406"/>
      <c r="AM28" s="404" t="s">
        <v>136</v>
      </c>
      <c r="AN28" s="405"/>
      <c r="AO28" s="405"/>
      <c r="AP28" s="405"/>
      <c r="AQ28" s="405"/>
      <c r="AR28" s="406"/>
      <c r="AS28" s="404" t="s">
        <v>136</v>
      </c>
      <c r="AT28" s="405"/>
      <c r="AU28" s="405"/>
      <c r="AV28" s="405"/>
      <c r="AW28" s="405"/>
      <c r="AX28" s="407"/>
      <c r="AY28" s="411" t="s">
        <v>183</v>
      </c>
      <c r="AZ28" s="412"/>
      <c r="BA28" s="412"/>
      <c r="BB28" s="413"/>
      <c r="BC28" s="420" t="s">
        <v>47</v>
      </c>
      <c r="BD28" s="421"/>
      <c r="BE28" s="421"/>
      <c r="BF28" s="421"/>
      <c r="BG28" s="421"/>
      <c r="BH28" s="421"/>
      <c r="BI28" s="421"/>
      <c r="BJ28" s="421"/>
      <c r="BK28" s="421"/>
      <c r="BL28" s="421"/>
      <c r="BM28" s="422"/>
      <c r="BN28" s="423">
        <v>1777382</v>
      </c>
      <c r="BO28" s="424"/>
      <c r="BP28" s="424"/>
      <c r="BQ28" s="424"/>
      <c r="BR28" s="424"/>
      <c r="BS28" s="424"/>
      <c r="BT28" s="424"/>
      <c r="BU28" s="425"/>
      <c r="BV28" s="423">
        <v>1550213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16</v>
      </c>
      <c r="M29" s="405"/>
      <c r="N29" s="405"/>
      <c r="O29" s="405"/>
      <c r="P29" s="406"/>
      <c r="Q29" s="404">
        <v>3500</v>
      </c>
      <c r="R29" s="405"/>
      <c r="S29" s="405"/>
      <c r="T29" s="405"/>
      <c r="U29" s="405"/>
      <c r="V29" s="406"/>
      <c r="W29" s="471"/>
      <c r="X29" s="472"/>
      <c r="Y29" s="473"/>
      <c r="Z29" s="401" t="s">
        <v>185</v>
      </c>
      <c r="AA29" s="402"/>
      <c r="AB29" s="402"/>
      <c r="AC29" s="402"/>
      <c r="AD29" s="402"/>
      <c r="AE29" s="402"/>
      <c r="AF29" s="402"/>
      <c r="AG29" s="403"/>
      <c r="AH29" s="404">
        <v>258</v>
      </c>
      <c r="AI29" s="405"/>
      <c r="AJ29" s="405"/>
      <c r="AK29" s="405"/>
      <c r="AL29" s="406"/>
      <c r="AM29" s="404">
        <v>773464</v>
      </c>
      <c r="AN29" s="405"/>
      <c r="AO29" s="405"/>
      <c r="AP29" s="405"/>
      <c r="AQ29" s="405"/>
      <c r="AR29" s="406"/>
      <c r="AS29" s="404">
        <v>2998</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66453</v>
      </c>
      <c r="BO29" s="429"/>
      <c r="BP29" s="429"/>
      <c r="BQ29" s="429"/>
      <c r="BR29" s="429"/>
      <c r="BS29" s="429"/>
      <c r="BT29" s="429"/>
      <c r="BU29" s="430"/>
      <c r="BV29" s="428">
        <v>66431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97.1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258536</v>
      </c>
      <c r="BO30" s="432"/>
      <c r="BP30" s="432"/>
      <c r="BQ30" s="432"/>
      <c r="BR30" s="432"/>
      <c r="BS30" s="432"/>
      <c r="BT30" s="432"/>
      <c r="BU30" s="433"/>
      <c r="BV30" s="431">
        <v>239880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194</v>
      </c>
      <c r="CP33" s="391"/>
      <c r="CQ33" s="390" t="s">
        <v>199</v>
      </c>
      <c r="CR33" s="390"/>
      <c r="CS33" s="390"/>
      <c r="CT33" s="390"/>
      <c r="CU33" s="390"/>
      <c r="CV33" s="390"/>
      <c r="CW33" s="390"/>
      <c r="CX33" s="390"/>
      <c r="CY33" s="390"/>
      <c r="CZ33" s="390"/>
      <c r="DA33" s="390"/>
      <c r="DB33" s="390"/>
      <c r="DC33" s="390"/>
      <c r="DD33" s="390"/>
      <c r="DE33" s="390"/>
      <c r="DF33" s="216"/>
      <c r="DG33" s="389" t="s">
        <v>200</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公立小浜病院組合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ケーブルテレビ若狭小浜</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若狭消防組合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小浜市総合卸売市場</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8</v>
      </c>
      <c r="BF36" s="387"/>
      <c r="BG36" s="386" t="str">
        <f>IF('各会計、関係団体の財政状況及び健全化判断比率'!B34="","",'各会計、関係団体の財政状況及び健全化判断比率'!B34)</f>
        <v>農業集落排水事業特別会計</v>
      </c>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福井県後期高齢者医療広域連合（一般会計）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まちづくり小浜</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9</v>
      </c>
      <c r="BF37" s="387"/>
      <c r="BG37" s="386" t="str">
        <f>IF('各会計、関係団体の財政状況及び健全化判断比率'!B35="","",'各会計、関係団体の財政状況及び健全化判断比率'!B35)</f>
        <v>漁業集落環境整備事業特別会計</v>
      </c>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福井県後期高齢者医療広域連合（特別会計）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福井県市町総合事務組合（一般会計）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福井県市町総合事務組合（特別会計）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福井県自治会館組合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17</v>
      </c>
      <c r="BX41" s="387"/>
      <c r="BY41" s="386" t="str">
        <f>IF('各会計、関係団体の財政状況及び健全化判断比率'!B75="","",'各会計、関係団体の財政状況及び健全化判断比率'!B75)</f>
        <v>嶺南広域行政組合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18</v>
      </c>
      <c r="BX42" s="387"/>
      <c r="BY42" s="386" t="str">
        <f>IF('各会計、関係団体の財政状況及び健全化判断比率'!B76="","",'各会計、関係団体の財政状況及び健全化判断比率'!B76)</f>
        <v>若狭広域行政事務組合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j3wwDE5Y+Pk2kVVXE8KQBcLZetj3IUmGv1V2Veqm8kLAjVBSkEKdP6UnT7bN85vfRyIVNOY9fUW0hrNzF3OK+Q==" saltValue="359+47Bygz0QQpTN2E5U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10" t="s">
        <v>550</v>
      </c>
      <c r="D34" s="1210"/>
      <c r="E34" s="1211"/>
      <c r="F34" s="32">
        <v>5.47</v>
      </c>
      <c r="G34" s="33">
        <v>6.19</v>
      </c>
      <c r="H34" s="33">
        <v>6.73</v>
      </c>
      <c r="I34" s="33">
        <v>6.86</v>
      </c>
      <c r="J34" s="34">
        <v>7.57</v>
      </c>
      <c r="K34" s="22"/>
      <c r="L34" s="22"/>
      <c r="M34" s="22"/>
      <c r="N34" s="22"/>
      <c r="O34" s="22"/>
      <c r="P34" s="22"/>
    </row>
    <row r="35" spans="1:16" ht="39" customHeight="1" x14ac:dyDescent="0.15">
      <c r="A35" s="22"/>
      <c r="B35" s="35"/>
      <c r="C35" s="1204" t="s">
        <v>551</v>
      </c>
      <c r="D35" s="1205"/>
      <c r="E35" s="1206"/>
      <c r="F35" s="36">
        <v>4.22</v>
      </c>
      <c r="G35" s="37">
        <v>5</v>
      </c>
      <c r="H35" s="37">
        <v>5.78</v>
      </c>
      <c r="I35" s="37">
        <v>5.56</v>
      </c>
      <c r="J35" s="38">
        <v>5.65</v>
      </c>
      <c r="K35" s="22"/>
      <c r="L35" s="22"/>
      <c r="M35" s="22"/>
      <c r="N35" s="22"/>
      <c r="O35" s="22"/>
      <c r="P35" s="22"/>
    </row>
    <row r="36" spans="1:16" ht="39" customHeight="1" x14ac:dyDescent="0.15">
      <c r="A36" s="22"/>
      <c r="B36" s="35"/>
      <c r="C36" s="1204" t="s">
        <v>552</v>
      </c>
      <c r="D36" s="1205"/>
      <c r="E36" s="1206"/>
      <c r="F36" s="36">
        <v>0.63</v>
      </c>
      <c r="G36" s="37">
        <v>0.67</v>
      </c>
      <c r="H36" s="37">
        <v>0.59</v>
      </c>
      <c r="I36" s="37">
        <v>0.56000000000000005</v>
      </c>
      <c r="J36" s="38">
        <v>0.91</v>
      </c>
      <c r="K36" s="22"/>
      <c r="L36" s="22"/>
      <c r="M36" s="22"/>
      <c r="N36" s="22"/>
      <c r="O36" s="22"/>
      <c r="P36" s="22"/>
    </row>
    <row r="37" spans="1:16" ht="39" customHeight="1" x14ac:dyDescent="0.15">
      <c r="A37" s="22"/>
      <c r="B37" s="35"/>
      <c r="C37" s="1204" t="s">
        <v>553</v>
      </c>
      <c r="D37" s="1205"/>
      <c r="E37" s="1206"/>
      <c r="F37" s="36">
        <v>0.55000000000000004</v>
      </c>
      <c r="G37" s="37">
        <v>0.35</v>
      </c>
      <c r="H37" s="37">
        <v>0.66</v>
      </c>
      <c r="I37" s="37">
        <v>0.67</v>
      </c>
      <c r="J37" s="38">
        <v>0.64</v>
      </c>
      <c r="K37" s="22"/>
      <c r="L37" s="22"/>
      <c r="M37" s="22"/>
      <c r="N37" s="22"/>
      <c r="O37" s="22"/>
      <c r="P37" s="22"/>
    </row>
    <row r="38" spans="1:16" ht="39" customHeight="1" x14ac:dyDescent="0.15">
      <c r="A38" s="22"/>
      <c r="B38" s="35"/>
      <c r="C38" s="1204" t="s">
        <v>554</v>
      </c>
      <c r="D38" s="1205"/>
      <c r="E38" s="1206"/>
      <c r="F38" s="36">
        <v>0.27</v>
      </c>
      <c r="G38" s="37">
        <v>0.03</v>
      </c>
      <c r="H38" s="37">
        <v>1.48</v>
      </c>
      <c r="I38" s="37">
        <v>0.44</v>
      </c>
      <c r="J38" s="38">
        <v>0.38</v>
      </c>
      <c r="K38" s="22"/>
      <c r="L38" s="22"/>
      <c r="M38" s="22"/>
      <c r="N38" s="22"/>
      <c r="O38" s="22"/>
      <c r="P38" s="22"/>
    </row>
    <row r="39" spans="1:16" ht="39" customHeight="1" x14ac:dyDescent="0.15">
      <c r="A39" s="22"/>
      <c r="B39" s="35"/>
      <c r="C39" s="1204" t="s">
        <v>555</v>
      </c>
      <c r="D39" s="1205"/>
      <c r="E39" s="1206"/>
      <c r="F39" s="36">
        <v>0.06</v>
      </c>
      <c r="G39" s="37">
        <v>0.03</v>
      </c>
      <c r="H39" s="37">
        <v>0.05</v>
      </c>
      <c r="I39" s="37">
        <v>7.0000000000000007E-2</v>
      </c>
      <c r="J39" s="38">
        <v>0.36</v>
      </c>
      <c r="K39" s="22"/>
      <c r="L39" s="22"/>
      <c r="M39" s="22"/>
      <c r="N39" s="22"/>
      <c r="O39" s="22"/>
      <c r="P39" s="22"/>
    </row>
    <row r="40" spans="1:16" ht="39" customHeight="1" x14ac:dyDescent="0.15">
      <c r="A40" s="22"/>
      <c r="B40" s="35"/>
      <c r="C40" s="1204" t="s">
        <v>556</v>
      </c>
      <c r="D40" s="1205"/>
      <c r="E40" s="1206"/>
      <c r="F40" s="36">
        <v>7.0000000000000007E-2</v>
      </c>
      <c r="G40" s="37">
        <v>0.1</v>
      </c>
      <c r="H40" s="37">
        <v>7.0000000000000007E-2</v>
      </c>
      <c r="I40" s="37">
        <v>7.0000000000000007E-2</v>
      </c>
      <c r="J40" s="38">
        <v>0.08</v>
      </c>
      <c r="K40" s="22"/>
      <c r="L40" s="22"/>
      <c r="M40" s="22"/>
      <c r="N40" s="22"/>
      <c r="O40" s="22"/>
      <c r="P40" s="22"/>
    </row>
    <row r="41" spans="1:16" ht="39" customHeight="1" x14ac:dyDescent="0.15">
      <c r="A41" s="22"/>
      <c r="B41" s="35"/>
      <c r="C41" s="1204" t="s">
        <v>557</v>
      </c>
      <c r="D41" s="1205"/>
      <c r="E41" s="1206"/>
      <c r="F41" s="36">
        <v>0</v>
      </c>
      <c r="G41" s="37">
        <v>0</v>
      </c>
      <c r="H41" s="37">
        <v>0.01</v>
      </c>
      <c r="I41" s="37">
        <v>0.02</v>
      </c>
      <c r="J41" s="38">
        <v>0</v>
      </c>
      <c r="K41" s="22"/>
      <c r="L41" s="22"/>
      <c r="M41" s="22"/>
      <c r="N41" s="22"/>
      <c r="O41" s="22"/>
      <c r="P41" s="22"/>
    </row>
    <row r="42" spans="1:16" ht="39" customHeight="1" x14ac:dyDescent="0.15">
      <c r="A42" s="22"/>
      <c r="B42" s="39"/>
      <c r="C42" s="1204" t="s">
        <v>558</v>
      </c>
      <c r="D42" s="1205"/>
      <c r="E42" s="1206"/>
      <c r="F42" s="36" t="s">
        <v>502</v>
      </c>
      <c r="G42" s="37" t="s">
        <v>502</v>
      </c>
      <c r="H42" s="37" t="s">
        <v>502</v>
      </c>
      <c r="I42" s="37" t="s">
        <v>502</v>
      </c>
      <c r="J42" s="38" t="s">
        <v>502</v>
      </c>
      <c r="K42" s="22"/>
      <c r="L42" s="22"/>
      <c r="M42" s="22"/>
      <c r="N42" s="22"/>
      <c r="O42" s="22"/>
      <c r="P42" s="22"/>
    </row>
    <row r="43" spans="1:16" ht="39" customHeight="1" thickBot="1" x14ac:dyDescent="0.2">
      <c r="A43" s="22"/>
      <c r="B43" s="40"/>
      <c r="C43" s="1207" t="s">
        <v>559</v>
      </c>
      <c r="D43" s="1208"/>
      <c r="E43" s="1209"/>
      <c r="F43" s="41">
        <v>0</v>
      </c>
      <c r="G43" s="42">
        <v>0</v>
      </c>
      <c r="H43" s="42">
        <v>0.1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38vHe7h2lnxz+hHQ84KlZjDGk8Zs6dFLpA+lzWQjC29HwobRupeDwBCCHkfBonfg/7G0kr4P6XdspHVxZkezw==" saltValue="h70coKNQX4riKTCR/d+O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1616</v>
      </c>
      <c r="L45" s="60">
        <v>1602</v>
      </c>
      <c r="M45" s="60">
        <v>1610</v>
      </c>
      <c r="N45" s="60">
        <v>1624</v>
      </c>
      <c r="O45" s="61">
        <v>1664</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502</v>
      </c>
      <c r="L46" s="64" t="s">
        <v>502</v>
      </c>
      <c r="M46" s="64" t="s">
        <v>502</v>
      </c>
      <c r="N46" s="64" t="s">
        <v>502</v>
      </c>
      <c r="O46" s="65" t="s">
        <v>502</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502</v>
      </c>
      <c r="L47" s="64" t="s">
        <v>502</v>
      </c>
      <c r="M47" s="64" t="s">
        <v>502</v>
      </c>
      <c r="N47" s="64" t="s">
        <v>502</v>
      </c>
      <c r="O47" s="65" t="s">
        <v>502</v>
      </c>
      <c r="P47" s="48"/>
      <c r="Q47" s="48"/>
      <c r="R47" s="48"/>
      <c r="S47" s="48"/>
      <c r="T47" s="48"/>
      <c r="U47" s="48"/>
    </row>
    <row r="48" spans="1:21" ht="30.75" customHeight="1" x14ac:dyDescent="0.15">
      <c r="A48" s="48"/>
      <c r="B48" s="1232"/>
      <c r="C48" s="1233"/>
      <c r="D48" s="62"/>
      <c r="E48" s="1214" t="s">
        <v>14</v>
      </c>
      <c r="F48" s="1214"/>
      <c r="G48" s="1214"/>
      <c r="H48" s="1214"/>
      <c r="I48" s="1214"/>
      <c r="J48" s="1215"/>
      <c r="K48" s="63">
        <v>774</v>
      </c>
      <c r="L48" s="64">
        <v>805</v>
      </c>
      <c r="M48" s="64">
        <v>833</v>
      </c>
      <c r="N48" s="64">
        <v>857</v>
      </c>
      <c r="O48" s="65">
        <v>862</v>
      </c>
      <c r="P48" s="48"/>
      <c r="Q48" s="48"/>
      <c r="R48" s="48"/>
      <c r="S48" s="48"/>
      <c r="T48" s="48"/>
      <c r="U48" s="48"/>
    </row>
    <row r="49" spans="1:21" ht="30.75" customHeight="1" x14ac:dyDescent="0.15">
      <c r="A49" s="48"/>
      <c r="B49" s="1232"/>
      <c r="C49" s="1233"/>
      <c r="D49" s="62"/>
      <c r="E49" s="1214" t="s">
        <v>15</v>
      </c>
      <c r="F49" s="1214"/>
      <c r="G49" s="1214"/>
      <c r="H49" s="1214"/>
      <c r="I49" s="1214"/>
      <c r="J49" s="1215"/>
      <c r="K49" s="63">
        <v>415</v>
      </c>
      <c r="L49" s="64">
        <v>428</v>
      </c>
      <c r="M49" s="64">
        <v>415</v>
      </c>
      <c r="N49" s="64">
        <v>427</v>
      </c>
      <c r="O49" s="65">
        <v>447</v>
      </c>
      <c r="P49" s="48"/>
      <c r="Q49" s="48"/>
      <c r="R49" s="48"/>
      <c r="S49" s="48"/>
      <c r="T49" s="48"/>
      <c r="U49" s="48"/>
    </row>
    <row r="50" spans="1:21" ht="30.75" customHeight="1" x14ac:dyDescent="0.15">
      <c r="A50" s="48"/>
      <c r="B50" s="1232"/>
      <c r="C50" s="1233"/>
      <c r="D50" s="62"/>
      <c r="E50" s="1214" t="s">
        <v>16</v>
      </c>
      <c r="F50" s="1214"/>
      <c r="G50" s="1214"/>
      <c r="H50" s="1214"/>
      <c r="I50" s="1214"/>
      <c r="J50" s="1215"/>
      <c r="K50" s="63" t="s">
        <v>502</v>
      </c>
      <c r="L50" s="64" t="s">
        <v>502</v>
      </c>
      <c r="M50" s="64" t="s">
        <v>502</v>
      </c>
      <c r="N50" s="64" t="s">
        <v>502</v>
      </c>
      <c r="O50" s="65" t="s">
        <v>502</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502</v>
      </c>
      <c r="L51" s="64" t="s">
        <v>502</v>
      </c>
      <c r="M51" s="64">
        <v>0</v>
      </c>
      <c r="N51" s="64" t="s">
        <v>502</v>
      </c>
      <c r="O51" s="65" t="s">
        <v>502</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2074</v>
      </c>
      <c r="L52" s="64">
        <v>2080</v>
      </c>
      <c r="M52" s="64">
        <v>2094</v>
      </c>
      <c r="N52" s="64">
        <v>2075</v>
      </c>
      <c r="O52" s="65">
        <v>2036</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731</v>
      </c>
      <c r="L53" s="69">
        <v>755</v>
      </c>
      <c r="M53" s="69">
        <v>764</v>
      </c>
      <c r="N53" s="69">
        <v>833</v>
      </c>
      <c r="O53" s="70">
        <v>937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20" t="s">
        <v>24</v>
      </c>
      <c r="C57" s="1221"/>
      <c r="D57" s="1224" t="s">
        <v>25</v>
      </c>
      <c r="E57" s="1225"/>
      <c r="F57" s="1225"/>
      <c r="G57" s="1225"/>
      <c r="H57" s="1225"/>
      <c r="I57" s="1225"/>
      <c r="J57" s="1226"/>
      <c r="K57" s="83" t="s">
        <v>611</v>
      </c>
      <c r="L57" s="84" t="s">
        <v>611</v>
      </c>
      <c r="M57" s="84" t="s">
        <v>611</v>
      </c>
      <c r="N57" s="84" t="s">
        <v>615</v>
      </c>
      <c r="O57" s="85" t="s">
        <v>611</v>
      </c>
    </row>
    <row r="58" spans="1:21" ht="31.5" customHeight="1" thickBot="1" x14ac:dyDescent="0.2">
      <c r="B58" s="1222"/>
      <c r="C58" s="1223"/>
      <c r="D58" s="1227" t="s">
        <v>26</v>
      </c>
      <c r="E58" s="1228"/>
      <c r="F58" s="1228"/>
      <c r="G58" s="1228"/>
      <c r="H58" s="1228"/>
      <c r="I58" s="1228"/>
      <c r="J58" s="1229"/>
      <c r="K58" s="86" t="s">
        <v>612</v>
      </c>
      <c r="L58" s="87" t="s">
        <v>613</v>
      </c>
      <c r="M58" s="87" t="s">
        <v>614</v>
      </c>
      <c r="N58" s="87" t="s">
        <v>616</v>
      </c>
      <c r="O58" s="88" t="s">
        <v>611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tzr6a6r2K5svSFOdGR0VX2N4LJkA+q31V0oPjcwmON+gHu0/fN21zbXZ+NqWAUgzfANEOOnwBQEgJF+6lV5Cg==" saltValue="00Oqo/ptljZ3a6PzHTkm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544</v>
      </c>
      <c r="J40" s="100" t="s">
        <v>545</v>
      </c>
      <c r="K40" s="100" t="s">
        <v>546</v>
      </c>
      <c r="L40" s="100" t="s">
        <v>547</v>
      </c>
      <c r="M40" s="101" t="s">
        <v>548</v>
      </c>
    </row>
    <row r="41" spans="2:13" ht="27.75" customHeight="1" x14ac:dyDescent="0.15">
      <c r="B41" s="1250" t="s">
        <v>29</v>
      </c>
      <c r="C41" s="1251"/>
      <c r="D41" s="102"/>
      <c r="E41" s="1252" t="s">
        <v>30</v>
      </c>
      <c r="F41" s="1252"/>
      <c r="G41" s="1252"/>
      <c r="H41" s="1253"/>
      <c r="I41" s="103">
        <v>16293</v>
      </c>
      <c r="J41" s="104">
        <v>16858</v>
      </c>
      <c r="K41" s="104">
        <v>17462</v>
      </c>
      <c r="L41" s="104">
        <v>17085</v>
      </c>
      <c r="M41" s="105">
        <v>16575</v>
      </c>
    </row>
    <row r="42" spans="2:13" ht="27.75" customHeight="1" x14ac:dyDescent="0.15">
      <c r="B42" s="1240"/>
      <c r="C42" s="1241"/>
      <c r="D42" s="106"/>
      <c r="E42" s="1244" t="s">
        <v>31</v>
      </c>
      <c r="F42" s="1244"/>
      <c r="G42" s="1244"/>
      <c r="H42" s="1245"/>
      <c r="I42" s="107" t="s">
        <v>502</v>
      </c>
      <c r="J42" s="108" t="s">
        <v>502</v>
      </c>
      <c r="K42" s="108" t="s">
        <v>502</v>
      </c>
      <c r="L42" s="108" t="s">
        <v>502</v>
      </c>
      <c r="M42" s="109" t="s">
        <v>502</v>
      </c>
    </row>
    <row r="43" spans="2:13" ht="27.75" customHeight="1" x14ac:dyDescent="0.15">
      <c r="B43" s="1240"/>
      <c r="C43" s="1241"/>
      <c r="D43" s="106"/>
      <c r="E43" s="1244" t="s">
        <v>32</v>
      </c>
      <c r="F43" s="1244"/>
      <c r="G43" s="1244"/>
      <c r="H43" s="1245"/>
      <c r="I43" s="107">
        <v>11559</v>
      </c>
      <c r="J43" s="108">
        <v>11542</v>
      </c>
      <c r="K43" s="108">
        <v>11059</v>
      </c>
      <c r="L43" s="108">
        <v>10627</v>
      </c>
      <c r="M43" s="109">
        <v>10134</v>
      </c>
    </row>
    <row r="44" spans="2:13" ht="27.75" customHeight="1" x14ac:dyDescent="0.15">
      <c r="B44" s="1240"/>
      <c r="C44" s="1241"/>
      <c r="D44" s="106"/>
      <c r="E44" s="1244" t="s">
        <v>33</v>
      </c>
      <c r="F44" s="1244"/>
      <c r="G44" s="1244"/>
      <c r="H44" s="1245"/>
      <c r="I44" s="107">
        <v>3347</v>
      </c>
      <c r="J44" s="108">
        <v>3156</v>
      </c>
      <c r="K44" s="108">
        <v>2996</v>
      </c>
      <c r="L44" s="108">
        <v>2775</v>
      </c>
      <c r="M44" s="109">
        <v>2542</v>
      </c>
    </row>
    <row r="45" spans="2:13" ht="27.75" customHeight="1" x14ac:dyDescent="0.15">
      <c r="B45" s="1240"/>
      <c r="C45" s="1241"/>
      <c r="D45" s="106"/>
      <c r="E45" s="1244" t="s">
        <v>34</v>
      </c>
      <c r="F45" s="1244"/>
      <c r="G45" s="1244"/>
      <c r="H45" s="1245"/>
      <c r="I45" s="107">
        <v>3182</v>
      </c>
      <c r="J45" s="108">
        <v>3211</v>
      </c>
      <c r="K45" s="108">
        <v>3362</v>
      </c>
      <c r="L45" s="108">
        <v>3267</v>
      </c>
      <c r="M45" s="109">
        <v>3025</v>
      </c>
    </row>
    <row r="46" spans="2:13" ht="27.75" customHeight="1" x14ac:dyDescent="0.15">
      <c r="B46" s="1240"/>
      <c r="C46" s="1241"/>
      <c r="D46" s="110"/>
      <c r="E46" s="1244" t="s">
        <v>35</v>
      </c>
      <c r="F46" s="1244"/>
      <c r="G46" s="1244"/>
      <c r="H46" s="1245"/>
      <c r="I46" s="107">
        <v>26</v>
      </c>
      <c r="J46" s="108">
        <v>21</v>
      </c>
      <c r="K46" s="108">
        <v>16</v>
      </c>
      <c r="L46" s="108">
        <v>11</v>
      </c>
      <c r="M46" s="109">
        <v>5</v>
      </c>
    </row>
    <row r="47" spans="2:13" ht="27.75" customHeight="1" x14ac:dyDescent="0.15">
      <c r="B47" s="1240"/>
      <c r="C47" s="1241"/>
      <c r="D47" s="111"/>
      <c r="E47" s="1254" t="s">
        <v>36</v>
      </c>
      <c r="F47" s="1255"/>
      <c r="G47" s="1255"/>
      <c r="H47" s="1256"/>
      <c r="I47" s="107" t="s">
        <v>502</v>
      </c>
      <c r="J47" s="108" t="s">
        <v>502</v>
      </c>
      <c r="K47" s="108" t="s">
        <v>502</v>
      </c>
      <c r="L47" s="108" t="s">
        <v>502</v>
      </c>
      <c r="M47" s="109" t="s">
        <v>502</v>
      </c>
    </row>
    <row r="48" spans="2:13" ht="27.75" customHeight="1" x14ac:dyDescent="0.15">
      <c r="B48" s="1240"/>
      <c r="C48" s="1241"/>
      <c r="D48" s="106"/>
      <c r="E48" s="1244" t="s">
        <v>37</v>
      </c>
      <c r="F48" s="1244"/>
      <c r="G48" s="1244"/>
      <c r="H48" s="1245"/>
      <c r="I48" s="107" t="s">
        <v>502</v>
      </c>
      <c r="J48" s="108" t="s">
        <v>502</v>
      </c>
      <c r="K48" s="108" t="s">
        <v>502</v>
      </c>
      <c r="L48" s="108" t="s">
        <v>502</v>
      </c>
      <c r="M48" s="109" t="s">
        <v>502</v>
      </c>
    </row>
    <row r="49" spans="2:13" ht="27.75" customHeight="1" x14ac:dyDescent="0.15">
      <c r="B49" s="1242"/>
      <c r="C49" s="1243"/>
      <c r="D49" s="106"/>
      <c r="E49" s="1244" t="s">
        <v>38</v>
      </c>
      <c r="F49" s="1244"/>
      <c r="G49" s="1244"/>
      <c r="H49" s="1245"/>
      <c r="I49" s="107" t="s">
        <v>502</v>
      </c>
      <c r="J49" s="108" t="s">
        <v>502</v>
      </c>
      <c r="K49" s="108" t="s">
        <v>502</v>
      </c>
      <c r="L49" s="108">
        <v>79</v>
      </c>
      <c r="M49" s="109">
        <v>295</v>
      </c>
    </row>
    <row r="50" spans="2:13" ht="27.75" customHeight="1" x14ac:dyDescent="0.15">
      <c r="B50" s="1238" t="s">
        <v>39</v>
      </c>
      <c r="C50" s="1239"/>
      <c r="D50" s="112"/>
      <c r="E50" s="1244" t="s">
        <v>40</v>
      </c>
      <c r="F50" s="1244"/>
      <c r="G50" s="1244"/>
      <c r="H50" s="1245"/>
      <c r="I50" s="107">
        <v>2906</v>
      </c>
      <c r="J50" s="108">
        <v>2766</v>
      </c>
      <c r="K50" s="108">
        <v>2418</v>
      </c>
      <c r="L50" s="108">
        <v>2547</v>
      </c>
      <c r="M50" s="109">
        <v>2812</v>
      </c>
    </row>
    <row r="51" spans="2:13" ht="27.75" customHeight="1" x14ac:dyDescent="0.15">
      <c r="B51" s="1240"/>
      <c r="C51" s="1241"/>
      <c r="D51" s="106"/>
      <c r="E51" s="1244" t="s">
        <v>41</v>
      </c>
      <c r="F51" s="1244"/>
      <c r="G51" s="1244"/>
      <c r="H51" s="1245"/>
      <c r="I51" s="107">
        <v>2464</v>
      </c>
      <c r="J51" s="108">
        <v>2512</v>
      </c>
      <c r="K51" s="108">
        <v>2339</v>
      </c>
      <c r="L51" s="108">
        <v>2289</v>
      </c>
      <c r="M51" s="109">
        <v>2149</v>
      </c>
    </row>
    <row r="52" spans="2:13" ht="27.75" customHeight="1" x14ac:dyDescent="0.15">
      <c r="B52" s="1242"/>
      <c r="C52" s="1243"/>
      <c r="D52" s="106"/>
      <c r="E52" s="1244" t="s">
        <v>42</v>
      </c>
      <c r="F52" s="1244"/>
      <c r="G52" s="1244"/>
      <c r="H52" s="1245"/>
      <c r="I52" s="107">
        <v>21440</v>
      </c>
      <c r="J52" s="108">
        <v>21047</v>
      </c>
      <c r="K52" s="108">
        <v>20523</v>
      </c>
      <c r="L52" s="108">
        <v>19697</v>
      </c>
      <c r="M52" s="109">
        <v>18731</v>
      </c>
    </row>
    <row r="53" spans="2:13" ht="27.75" customHeight="1" thickBot="1" x14ac:dyDescent="0.2">
      <c r="B53" s="1246" t="s">
        <v>43</v>
      </c>
      <c r="C53" s="1247"/>
      <c r="D53" s="113"/>
      <c r="E53" s="1248" t="s">
        <v>44</v>
      </c>
      <c r="F53" s="1248"/>
      <c r="G53" s="1248"/>
      <c r="H53" s="1249"/>
      <c r="I53" s="114">
        <v>7596</v>
      </c>
      <c r="J53" s="115">
        <v>8463</v>
      </c>
      <c r="K53" s="115">
        <v>9614</v>
      </c>
      <c r="L53" s="115">
        <v>9310</v>
      </c>
      <c r="M53" s="116">
        <v>8884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Wjj8NjRjqjkN3IzUW/3ilHanGRqx9HJybaOZcAhSVgKVrrpS2xdXwLFSoIymB/h6cHdWuP0jzlwFAuj3Z80tA==" saltValue="wNN+yX7mFf2nKXpLZ4/O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265" t="s">
        <v>47</v>
      </c>
      <c r="D55" s="1265"/>
      <c r="E55" s="1266"/>
      <c r="F55" s="128">
        <v>1471</v>
      </c>
      <c r="G55" s="128">
        <v>1550</v>
      </c>
      <c r="H55" s="129">
        <v>1777</v>
      </c>
    </row>
    <row r="56" spans="2:8" ht="52.5" customHeight="1" x14ac:dyDescent="0.15">
      <c r="B56" s="130"/>
      <c r="C56" s="1267" t="s">
        <v>48</v>
      </c>
      <c r="D56" s="1267"/>
      <c r="E56" s="1268"/>
      <c r="F56" s="131">
        <v>191</v>
      </c>
      <c r="G56" s="131">
        <v>66</v>
      </c>
      <c r="H56" s="132">
        <v>66</v>
      </c>
    </row>
    <row r="57" spans="2:8" ht="53.25" customHeight="1" x14ac:dyDescent="0.15">
      <c r="B57" s="130"/>
      <c r="C57" s="1269" t="s">
        <v>49</v>
      </c>
      <c r="D57" s="1269"/>
      <c r="E57" s="1270"/>
      <c r="F57" s="133">
        <v>233</v>
      </c>
      <c r="G57" s="133">
        <v>240</v>
      </c>
      <c r="H57" s="134">
        <v>259</v>
      </c>
    </row>
    <row r="58" spans="2:8" ht="45.75" customHeight="1" x14ac:dyDescent="0.15">
      <c r="B58" s="135"/>
      <c r="C58" s="1257" t="s">
        <v>606</v>
      </c>
      <c r="D58" s="1258"/>
      <c r="E58" s="1259"/>
      <c r="F58" s="136">
        <v>47</v>
      </c>
      <c r="G58" s="136">
        <v>48</v>
      </c>
      <c r="H58" s="137">
        <v>51</v>
      </c>
    </row>
    <row r="59" spans="2:8" ht="45.75" customHeight="1" x14ac:dyDescent="0.15">
      <c r="B59" s="135"/>
      <c r="C59" s="1257" t="s">
        <v>607</v>
      </c>
      <c r="D59" s="1258"/>
      <c r="E59" s="1259"/>
      <c r="F59" s="136">
        <v>46</v>
      </c>
      <c r="G59" s="136">
        <v>44</v>
      </c>
      <c r="H59" s="137">
        <v>42</v>
      </c>
    </row>
    <row r="60" spans="2:8" ht="45.75" customHeight="1" x14ac:dyDescent="0.15">
      <c r="B60" s="135"/>
      <c r="C60" s="1257" t="s">
        <v>608</v>
      </c>
      <c r="D60" s="1258"/>
      <c r="E60" s="1259"/>
      <c r="F60" s="136">
        <v>27</v>
      </c>
      <c r="G60" s="136">
        <v>33</v>
      </c>
      <c r="H60" s="137">
        <v>39</v>
      </c>
    </row>
    <row r="61" spans="2:8" ht="45.75" customHeight="1" x14ac:dyDescent="0.15">
      <c r="B61" s="135"/>
      <c r="C61" s="1257" t="s">
        <v>610</v>
      </c>
      <c r="D61" s="1258"/>
      <c r="E61" s="1259"/>
      <c r="F61" s="136">
        <v>14</v>
      </c>
      <c r="G61" s="136">
        <v>17</v>
      </c>
      <c r="H61" s="137">
        <v>20</v>
      </c>
    </row>
    <row r="62" spans="2:8" ht="45.75" customHeight="1" thickBot="1" x14ac:dyDescent="0.2">
      <c r="B62" s="138"/>
      <c r="C62" s="1260" t="s">
        <v>609</v>
      </c>
      <c r="D62" s="1261"/>
      <c r="E62" s="1262"/>
      <c r="F62" s="139">
        <v>20</v>
      </c>
      <c r="G62" s="139">
        <v>20</v>
      </c>
      <c r="H62" s="140">
        <v>20</v>
      </c>
    </row>
    <row r="63" spans="2:8" ht="52.5" customHeight="1" thickBot="1" x14ac:dyDescent="0.2">
      <c r="B63" s="141"/>
      <c r="C63" s="1263" t="s">
        <v>50</v>
      </c>
      <c r="D63" s="1263"/>
      <c r="E63" s="1264"/>
      <c r="F63" s="142">
        <v>1896</v>
      </c>
      <c r="G63" s="142">
        <v>1857</v>
      </c>
      <c r="H63" s="143">
        <v>2102</v>
      </c>
    </row>
    <row r="64" spans="2:8" ht="15" customHeight="1" x14ac:dyDescent="0.15"/>
  </sheetData>
  <sheetProtection algorithmName="SHA-512" hashValue="OFhtOS8Rze0L2BX0ePikyMGo+dA818duuRoAc0Z7acItF5mCMm7+ug/JfcPjsCJeb+hTIVvLdNQG+VMkA+p9Mw==" saltValue="1UQiPWdvrWg0GcFOh0P4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541</v>
      </c>
      <c r="G2" s="157"/>
      <c r="H2" s="158"/>
    </row>
    <row r="3" spans="1:8" x14ac:dyDescent="0.15">
      <c r="A3" s="154" t="s">
        <v>534</v>
      </c>
      <c r="B3" s="159"/>
      <c r="C3" s="160"/>
      <c r="D3" s="161">
        <v>70290</v>
      </c>
      <c r="E3" s="162"/>
      <c r="F3" s="163">
        <v>63727</v>
      </c>
      <c r="G3" s="164"/>
      <c r="H3" s="165"/>
    </row>
    <row r="4" spans="1:8" x14ac:dyDescent="0.15">
      <c r="A4" s="166"/>
      <c r="B4" s="167"/>
      <c r="C4" s="168"/>
      <c r="D4" s="169">
        <v>27908</v>
      </c>
      <c r="E4" s="170"/>
      <c r="F4" s="171">
        <v>34577</v>
      </c>
      <c r="G4" s="172"/>
      <c r="H4" s="173"/>
    </row>
    <row r="5" spans="1:8" x14ac:dyDescent="0.15">
      <c r="A5" s="154" t="s">
        <v>536</v>
      </c>
      <c r="B5" s="159"/>
      <c r="C5" s="160"/>
      <c r="D5" s="161">
        <v>124542</v>
      </c>
      <c r="E5" s="162"/>
      <c r="F5" s="163">
        <v>66954</v>
      </c>
      <c r="G5" s="164"/>
      <c r="H5" s="165"/>
    </row>
    <row r="6" spans="1:8" x14ac:dyDescent="0.15">
      <c r="A6" s="166"/>
      <c r="B6" s="167"/>
      <c r="C6" s="168"/>
      <c r="D6" s="169">
        <v>47161</v>
      </c>
      <c r="E6" s="170"/>
      <c r="F6" s="171">
        <v>37305</v>
      </c>
      <c r="G6" s="172"/>
      <c r="H6" s="173"/>
    </row>
    <row r="7" spans="1:8" x14ac:dyDescent="0.15">
      <c r="A7" s="154" t="s">
        <v>537</v>
      </c>
      <c r="B7" s="159"/>
      <c r="C7" s="160"/>
      <c r="D7" s="161">
        <v>123557</v>
      </c>
      <c r="E7" s="162"/>
      <c r="F7" s="163">
        <v>72656</v>
      </c>
      <c r="G7" s="164"/>
      <c r="H7" s="165"/>
    </row>
    <row r="8" spans="1:8" x14ac:dyDescent="0.15">
      <c r="A8" s="166"/>
      <c r="B8" s="167"/>
      <c r="C8" s="168"/>
      <c r="D8" s="169">
        <v>45066</v>
      </c>
      <c r="E8" s="170"/>
      <c r="F8" s="171">
        <v>36448</v>
      </c>
      <c r="G8" s="172"/>
      <c r="H8" s="173"/>
    </row>
    <row r="9" spans="1:8" x14ac:dyDescent="0.15">
      <c r="A9" s="154" t="s">
        <v>538</v>
      </c>
      <c r="B9" s="159"/>
      <c r="C9" s="160"/>
      <c r="D9" s="161">
        <v>77902</v>
      </c>
      <c r="E9" s="162"/>
      <c r="F9" s="163">
        <v>65080</v>
      </c>
      <c r="G9" s="164"/>
      <c r="H9" s="165"/>
    </row>
    <row r="10" spans="1:8" x14ac:dyDescent="0.15">
      <c r="A10" s="166"/>
      <c r="B10" s="167"/>
      <c r="C10" s="168"/>
      <c r="D10" s="169">
        <v>25126</v>
      </c>
      <c r="E10" s="170"/>
      <c r="F10" s="171">
        <v>38201</v>
      </c>
      <c r="G10" s="172"/>
      <c r="H10" s="173"/>
    </row>
    <row r="11" spans="1:8" x14ac:dyDescent="0.15">
      <c r="A11" s="154" t="s">
        <v>539</v>
      </c>
      <c r="B11" s="159"/>
      <c r="C11" s="160"/>
      <c r="D11" s="161">
        <v>71754</v>
      </c>
      <c r="E11" s="162"/>
      <c r="F11" s="163">
        <v>79288</v>
      </c>
      <c r="G11" s="164"/>
      <c r="H11" s="165"/>
    </row>
    <row r="12" spans="1:8" x14ac:dyDescent="0.15">
      <c r="A12" s="166"/>
      <c r="B12" s="167"/>
      <c r="C12" s="174"/>
      <c r="D12" s="169">
        <v>17963</v>
      </c>
      <c r="E12" s="170"/>
      <c r="F12" s="171">
        <v>41870</v>
      </c>
      <c r="G12" s="172"/>
      <c r="H12" s="173"/>
    </row>
    <row r="13" spans="1:8" x14ac:dyDescent="0.15">
      <c r="A13" s="154"/>
      <c r="B13" s="159"/>
      <c r="C13" s="175"/>
      <c r="D13" s="176">
        <v>93609</v>
      </c>
      <c r="E13" s="177"/>
      <c r="F13" s="178">
        <v>69541</v>
      </c>
      <c r="G13" s="179"/>
      <c r="H13" s="165"/>
    </row>
    <row r="14" spans="1:8" x14ac:dyDescent="0.15">
      <c r="A14" s="166"/>
      <c r="B14" s="167"/>
      <c r="C14" s="168"/>
      <c r="D14" s="169">
        <v>32645</v>
      </c>
      <c r="E14" s="170"/>
      <c r="F14" s="171">
        <v>37680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4.2300000000000004</v>
      </c>
      <c r="C19" s="180">
        <f>ROUND(VALUE(SUBSTITUTE(実質収支比率等に係る経年分析!G$48,"▲","-")),2)</f>
        <v>5</v>
      </c>
      <c r="D19" s="180">
        <f>ROUND(VALUE(SUBSTITUTE(実質収支比率等に係る経年分析!H$48,"▲","-")),2)</f>
        <v>5.79</v>
      </c>
      <c r="E19" s="180">
        <f>ROUND(VALUE(SUBSTITUTE(実質収支比率等に係る経年分析!I$48,"▲","-")),2)</f>
        <v>5.56</v>
      </c>
      <c r="F19" s="180">
        <f>ROUND(VALUE(SUBSTITUTE(実質収支比率等に係る経年分析!J$48,"▲","-")),2)</f>
        <v>5.65</v>
      </c>
    </row>
    <row r="20" spans="1:11" x14ac:dyDescent="0.15">
      <c r="A20" s="180" t="s">
        <v>54</v>
      </c>
      <c r="B20" s="180">
        <f>ROUND(VALUE(SUBSTITUTE(実質収支比率等に係る経年分析!F$47,"▲","-")),2)</f>
        <v>19.670000000000002</v>
      </c>
      <c r="C20" s="180">
        <f>ROUND(VALUE(SUBSTITUTE(実質収支比率等に係る経年分析!G$47,"▲","-")),2)</f>
        <v>19.39</v>
      </c>
      <c r="D20" s="180">
        <f>ROUND(VALUE(SUBSTITUTE(実質収支比率等に係る経年分析!H$47,"▲","-")),2)</f>
        <v>16.52</v>
      </c>
      <c r="E20" s="180">
        <f>ROUND(VALUE(SUBSTITUTE(実質収支比率等に係る経年分析!I$47,"▲","-")),2)</f>
        <v>17.39</v>
      </c>
      <c r="F20" s="180">
        <f>ROUND(VALUE(SUBSTITUTE(実質収支比率等に係る経年分析!J$47,"▲","-")),2)</f>
        <v>19.57</v>
      </c>
    </row>
    <row r="21" spans="1:11" x14ac:dyDescent="0.15">
      <c r="A21" s="180" t="s">
        <v>55</v>
      </c>
      <c r="B21" s="180">
        <f>IF(ISNUMBER(VALUE(SUBSTITUTE(実質収支比率等に係る経年分析!F$49,"▲","-"))),ROUND(VALUE(SUBSTITUTE(実質収支比率等に係る経年分析!F$49,"▲","-")),2),NA())</f>
        <v>2.58</v>
      </c>
      <c r="C21" s="180">
        <f>IF(ISNUMBER(VALUE(SUBSTITUTE(実質収支比率等に係る経年分析!G$49,"▲","-"))),ROUND(VALUE(SUBSTITUTE(実質収支比率等に係る経年分析!G$49,"▲","-")),2),NA())</f>
        <v>0.51</v>
      </c>
      <c r="D21" s="180">
        <f>IF(ISNUMBER(VALUE(SUBSTITUTE(実質収支比率等に係る経年分析!H$49,"▲","-"))),ROUND(VALUE(SUBSTITUTE(実質収支比率等に係る経年分析!H$49,"▲","-")),2),NA())</f>
        <v>-0.68</v>
      </c>
      <c r="E21" s="180">
        <f>IF(ISNUMBER(VALUE(SUBSTITUTE(実質収支比率等に係る経年分析!I$49,"▲","-"))),ROUND(VALUE(SUBSTITUTE(実質収支比率等に係る経年分析!I$49,"▲","-")),2),NA())</f>
        <v>2.19</v>
      </c>
      <c r="F21" s="180">
        <f>IF(ISNUMBER(VALUE(SUBSTITUTE(実質収支比率等に係る経年分析!J$49,"▲","-"))),ROUND(VALUE(SUBSTITUTE(実質収支比率等に係る経年分析!J$49,"▲","-")),2),NA())</f>
        <v>2.69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漁業集落環境整備事業特別会計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0.36</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0.55000000000000004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0.56000000000000005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2074</v>
      </c>
      <c r="E42" s="182"/>
      <c r="F42" s="182"/>
      <c r="G42" s="182">
        <f>'実質公債費比率（分子）の構造'!L$52</f>
        <v>2080</v>
      </c>
      <c r="H42" s="182"/>
      <c r="I42" s="182"/>
      <c r="J42" s="182">
        <f>'実質公債費比率（分子）の構造'!M$52</f>
        <v>2094</v>
      </c>
      <c r="K42" s="182"/>
      <c r="L42" s="182"/>
      <c r="M42" s="182">
        <f>'実質公債費比率（分子）の構造'!N$52</f>
        <v>2075</v>
      </c>
      <c r="N42" s="182"/>
      <c r="O42" s="182"/>
      <c r="P42" s="182">
        <f>'実質公債費比率（分子）の構造'!O$52</f>
        <v>2036</v>
      </c>
    </row>
    <row r="43" spans="1:16" x14ac:dyDescent="0.15">
      <c r="A43" s="182" t="s">
        <v>63</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415</v>
      </c>
      <c r="C45" s="182"/>
      <c r="D45" s="182"/>
      <c r="E45" s="182">
        <f>'実質公債費比率（分子）の構造'!L$49</f>
        <v>428</v>
      </c>
      <c r="F45" s="182"/>
      <c r="G45" s="182"/>
      <c r="H45" s="182">
        <f>'実質公債費比率（分子）の構造'!M$49</f>
        <v>415</v>
      </c>
      <c r="I45" s="182"/>
      <c r="J45" s="182"/>
      <c r="K45" s="182">
        <f>'実質公債費比率（分子）の構造'!N$49</f>
        <v>427</v>
      </c>
      <c r="L45" s="182"/>
      <c r="M45" s="182"/>
      <c r="N45" s="182">
        <f>'実質公債費比率（分子）の構造'!O$49</f>
        <v>447</v>
      </c>
      <c r="O45" s="182"/>
      <c r="P45" s="182"/>
    </row>
    <row r="46" spans="1:16" x14ac:dyDescent="0.15">
      <c r="A46" s="182" t="s">
        <v>66</v>
      </c>
      <c r="B46" s="182">
        <f>'実質公債費比率（分子）の構造'!K$48</f>
        <v>774</v>
      </c>
      <c r="C46" s="182"/>
      <c r="D46" s="182"/>
      <c r="E46" s="182">
        <f>'実質公債費比率（分子）の構造'!L$48</f>
        <v>805</v>
      </c>
      <c r="F46" s="182"/>
      <c r="G46" s="182"/>
      <c r="H46" s="182">
        <f>'実質公債費比率（分子）の構造'!M$48</f>
        <v>833</v>
      </c>
      <c r="I46" s="182"/>
      <c r="J46" s="182"/>
      <c r="K46" s="182">
        <f>'実質公債費比率（分子）の構造'!N$48</f>
        <v>857</v>
      </c>
      <c r="L46" s="182"/>
      <c r="M46" s="182"/>
      <c r="N46" s="182">
        <f>'実質公債費比率（分子）の構造'!O$48</f>
        <v>862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1616</v>
      </c>
      <c r="C49" s="182"/>
      <c r="D49" s="182"/>
      <c r="E49" s="182">
        <f>'実質公債費比率（分子）の構造'!L$45</f>
        <v>1602</v>
      </c>
      <c r="F49" s="182"/>
      <c r="G49" s="182"/>
      <c r="H49" s="182">
        <f>'実質公債費比率（分子）の構造'!M$45</f>
        <v>1610</v>
      </c>
      <c r="I49" s="182"/>
      <c r="J49" s="182"/>
      <c r="K49" s="182">
        <f>'実質公債費比率（分子）の構造'!N$45</f>
        <v>1624</v>
      </c>
      <c r="L49" s="182"/>
      <c r="M49" s="182"/>
      <c r="N49" s="182">
        <f>'実質公債費比率（分子）の構造'!O$45</f>
        <v>1664</v>
      </c>
      <c r="O49" s="182"/>
      <c r="P49" s="182"/>
    </row>
    <row r="50" spans="1:16" x14ac:dyDescent="0.15">
      <c r="A50" s="182" t="s">
        <v>70</v>
      </c>
      <c r="B50" s="182" t="e">
        <f>NA()</f>
        <v>#N/A</v>
      </c>
      <c r="C50" s="182">
        <f>IF(ISNUMBER('実質公債費比率（分子）の構造'!K$53),'実質公債費比率（分子）の構造'!K$53,NA())</f>
        <v>731</v>
      </c>
      <c r="D50" s="182" t="e">
        <f>NA()</f>
        <v>#N/A</v>
      </c>
      <c r="E50" s="182" t="e">
        <f>NA()</f>
        <v>#N/A</v>
      </c>
      <c r="F50" s="182">
        <f>IF(ISNUMBER('実質公債費比率（分子）の構造'!L$53),'実質公債費比率（分子）の構造'!L$53,NA())</f>
        <v>755</v>
      </c>
      <c r="G50" s="182" t="e">
        <f>NA()</f>
        <v>#N/A</v>
      </c>
      <c r="H50" s="182" t="e">
        <f>NA()</f>
        <v>#N/A</v>
      </c>
      <c r="I50" s="182">
        <f>IF(ISNUMBER('実質公債費比率（分子）の構造'!M$53),'実質公債費比率（分子）の構造'!M$53,NA())</f>
        <v>764</v>
      </c>
      <c r="J50" s="182" t="e">
        <f>NA()</f>
        <v>#N/A</v>
      </c>
      <c r="K50" s="182" t="e">
        <f>NA()</f>
        <v>#N/A</v>
      </c>
      <c r="L50" s="182">
        <f>IF(ISNUMBER('実質公債費比率（分子）の構造'!N$53),'実質公債費比率（分子）の構造'!N$53,NA())</f>
        <v>833</v>
      </c>
      <c r="M50" s="182" t="e">
        <f>NA()</f>
        <v>#N/A</v>
      </c>
      <c r="N50" s="182" t="e">
        <f>NA()</f>
        <v>#N/A</v>
      </c>
      <c r="O50" s="182">
        <f>IF(ISNUMBER('実質公債費比率（分子）の構造'!O$53),'実質公債費比率（分子）の構造'!O$53,NA())</f>
        <v>937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21440</v>
      </c>
      <c r="E56" s="181"/>
      <c r="F56" s="181"/>
      <c r="G56" s="181">
        <f>'将来負担比率（分子）の構造'!J$52</f>
        <v>21047</v>
      </c>
      <c r="H56" s="181"/>
      <c r="I56" s="181"/>
      <c r="J56" s="181">
        <f>'将来負担比率（分子）の構造'!K$52</f>
        <v>20523</v>
      </c>
      <c r="K56" s="181"/>
      <c r="L56" s="181"/>
      <c r="M56" s="181">
        <f>'将来負担比率（分子）の構造'!L$52</f>
        <v>19697</v>
      </c>
      <c r="N56" s="181"/>
      <c r="O56" s="181"/>
      <c r="P56" s="181">
        <f>'将来負担比率（分子）の構造'!M$52</f>
        <v>18731</v>
      </c>
    </row>
    <row r="57" spans="1:16" x14ac:dyDescent="0.15">
      <c r="A57" s="181" t="s">
        <v>41</v>
      </c>
      <c r="B57" s="181"/>
      <c r="C57" s="181"/>
      <c r="D57" s="181">
        <f>'将来負担比率（分子）の構造'!I$51</f>
        <v>2464</v>
      </c>
      <c r="E57" s="181"/>
      <c r="F57" s="181"/>
      <c r="G57" s="181">
        <f>'将来負担比率（分子）の構造'!J$51</f>
        <v>2512</v>
      </c>
      <c r="H57" s="181"/>
      <c r="I57" s="181"/>
      <c r="J57" s="181">
        <f>'将来負担比率（分子）の構造'!K$51</f>
        <v>2339</v>
      </c>
      <c r="K57" s="181"/>
      <c r="L57" s="181"/>
      <c r="M57" s="181">
        <f>'将来負担比率（分子）の構造'!L$51</f>
        <v>2289</v>
      </c>
      <c r="N57" s="181"/>
      <c r="O57" s="181"/>
      <c r="P57" s="181">
        <f>'将来負担比率（分子）の構造'!M$51</f>
        <v>2149</v>
      </c>
    </row>
    <row r="58" spans="1:16" x14ac:dyDescent="0.15">
      <c r="A58" s="181" t="s">
        <v>40</v>
      </c>
      <c r="B58" s="181"/>
      <c r="C58" s="181"/>
      <c r="D58" s="181">
        <f>'将来負担比率（分子）の構造'!I$50</f>
        <v>2906</v>
      </c>
      <c r="E58" s="181"/>
      <c r="F58" s="181"/>
      <c r="G58" s="181">
        <f>'将来負担比率（分子）の構造'!J$50</f>
        <v>2766</v>
      </c>
      <c r="H58" s="181"/>
      <c r="I58" s="181"/>
      <c r="J58" s="181">
        <f>'将来負担比率（分子）の構造'!K$50</f>
        <v>2418</v>
      </c>
      <c r="K58" s="181"/>
      <c r="L58" s="181"/>
      <c r="M58" s="181">
        <f>'将来負担比率（分子）の構造'!L$50</f>
        <v>2547</v>
      </c>
      <c r="N58" s="181"/>
      <c r="O58" s="181"/>
      <c r="P58" s="181">
        <f>'将来負担比率（分子）の構造'!M$50</f>
        <v>2812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f>'将来負担比率（分子）の構造'!L$49</f>
        <v>79</v>
      </c>
      <c r="L59" s="181"/>
      <c r="M59" s="181"/>
      <c r="N59" s="181">
        <f>'将来負担比率（分子）の構造'!M$49</f>
        <v>295</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26</v>
      </c>
      <c r="C61" s="181"/>
      <c r="D61" s="181"/>
      <c r="E61" s="181">
        <f>'将来負担比率（分子）の構造'!J$46</f>
        <v>21</v>
      </c>
      <c r="F61" s="181"/>
      <c r="G61" s="181"/>
      <c r="H61" s="181">
        <f>'将来負担比率（分子）の構造'!K$46</f>
        <v>16</v>
      </c>
      <c r="I61" s="181"/>
      <c r="J61" s="181"/>
      <c r="K61" s="181">
        <f>'将来負担比率（分子）の構造'!L$46</f>
        <v>11</v>
      </c>
      <c r="L61" s="181"/>
      <c r="M61" s="181"/>
      <c r="N61" s="181">
        <f>'将来負担比率（分子）の構造'!M$46</f>
        <v>5</v>
      </c>
      <c r="O61" s="181"/>
      <c r="P61" s="181"/>
    </row>
    <row r="62" spans="1:16" x14ac:dyDescent="0.15">
      <c r="A62" s="181" t="s">
        <v>34</v>
      </c>
      <c r="B62" s="181">
        <f>'将来負担比率（分子）の構造'!I$45</f>
        <v>3182</v>
      </c>
      <c r="C62" s="181"/>
      <c r="D62" s="181"/>
      <c r="E62" s="181">
        <f>'将来負担比率（分子）の構造'!J$45</f>
        <v>3211</v>
      </c>
      <c r="F62" s="181"/>
      <c r="G62" s="181"/>
      <c r="H62" s="181">
        <f>'将来負担比率（分子）の構造'!K$45</f>
        <v>3362</v>
      </c>
      <c r="I62" s="181"/>
      <c r="J62" s="181"/>
      <c r="K62" s="181">
        <f>'将来負担比率（分子）の構造'!L$45</f>
        <v>3267</v>
      </c>
      <c r="L62" s="181"/>
      <c r="M62" s="181"/>
      <c r="N62" s="181">
        <f>'将来負担比率（分子）の構造'!M$45</f>
        <v>3025</v>
      </c>
      <c r="O62" s="181"/>
      <c r="P62" s="181"/>
    </row>
    <row r="63" spans="1:16" x14ac:dyDescent="0.15">
      <c r="A63" s="181" t="s">
        <v>33</v>
      </c>
      <c r="B63" s="181">
        <f>'将来負担比率（分子）の構造'!I$44</f>
        <v>3347</v>
      </c>
      <c r="C63" s="181"/>
      <c r="D63" s="181"/>
      <c r="E63" s="181">
        <f>'将来負担比率（分子）の構造'!J$44</f>
        <v>3156</v>
      </c>
      <c r="F63" s="181"/>
      <c r="G63" s="181"/>
      <c r="H63" s="181">
        <f>'将来負担比率（分子）の構造'!K$44</f>
        <v>2996</v>
      </c>
      <c r="I63" s="181"/>
      <c r="J63" s="181"/>
      <c r="K63" s="181">
        <f>'将来負担比率（分子）の構造'!L$44</f>
        <v>2775</v>
      </c>
      <c r="L63" s="181"/>
      <c r="M63" s="181"/>
      <c r="N63" s="181">
        <f>'将来負担比率（分子）の構造'!M$44</f>
        <v>2542</v>
      </c>
      <c r="O63" s="181"/>
      <c r="P63" s="181"/>
    </row>
    <row r="64" spans="1:16" x14ac:dyDescent="0.15">
      <c r="A64" s="181" t="s">
        <v>32</v>
      </c>
      <c r="B64" s="181">
        <f>'将来負担比率（分子）の構造'!I$43</f>
        <v>11559</v>
      </c>
      <c r="C64" s="181"/>
      <c r="D64" s="181"/>
      <c r="E64" s="181">
        <f>'将来負担比率（分子）の構造'!J$43</f>
        <v>11542</v>
      </c>
      <c r="F64" s="181"/>
      <c r="G64" s="181"/>
      <c r="H64" s="181">
        <f>'将来負担比率（分子）の構造'!K$43</f>
        <v>11059</v>
      </c>
      <c r="I64" s="181"/>
      <c r="J64" s="181"/>
      <c r="K64" s="181">
        <f>'将来負担比率（分子）の構造'!L$43</f>
        <v>10627</v>
      </c>
      <c r="L64" s="181"/>
      <c r="M64" s="181"/>
      <c r="N64" s="181">
        <f>'将来負担比率（分子）の構造'!M$43</f>
        <v>10134</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16293</v>
      </c>
      <c r="C66" s="181"/>
      <c r="D66" s="181"/>
      <c r="E66" s="181">
        <f>'将来負担比率（分子）の構造'!J$41</f>
        <v>16858</v>
      </c>
      <c r="F66" s="181"/>
      <c r="G66" s="181"/>
      <c r="H66" s="181">
        <f>'将来負担比率（分子）の構造'!K$41</f>
        <v>17462</v>
      </c>
      <c r="I66" s="181"/>
      <c r="J66" s="181"/>
      <c r="K66" s="181">
        <f>'将来負担比率（分子）の構造'!L$41</f>
        <v>17085</v>
      </c>
      <c r="L66" s="181"/>
      <c r="M66" s="181"/>
      <c r="N66" s="181">
        <f>'将来負担比率（分子）の構造'!M$41</f>
        <v>16575</v>
      </c>
      <c r="O66" s="181"/>
      <c r="P66" s="181"/>
    </row>
    <row r="67" spans="1:16" x14ac:dyDescent="0.15">
      <c r="A67" s="181" t="s">
        <v>74</v>
      </c>
      <c r="B67" s="181" t="e">
        <f>NA()</f>
        <v>#N/A</v>
      </c>
      <c r="C67" s="181">
        <f>IF(ISNUMBER('将来負担比率（分子）の構造'!I$53), IF('将来負担比率（分子）の構造'!I$53 &lt; 0, 0, '将来負担比率（分子）の構造'!I$53), NA())</f>
        <v>7596</v>
      </c>
      <c r="D67" s="181" t="e">
        <f>NA()</f>
        <v>#N/A</v>
      </c>
      <c r="E67" s="181" t="e">
        <f>NA()</f>
        <v>#N/A</v>
      </c>
      <c r="F67" s="181">
        <f>IF(ISNUMBER('将来負担比率（分子）の構造'!J$53), IF('将来負担比率（分子）の構造'!J$53 &lt; 0, 0, '将来負担比率（分子）の構造'!J$53), NA())</f>
        <v>8463</v>
      </c>
      <c r="G67" s="181" t="e">
        <f>NA()</f>
        <v>#N/A</v>
      </c>
      <c r="H67" s="181" t="e">
        <f>NA()</f>
        <v>#N/A</v>
      </c>
      <c r="I67" s="181">
        <f>IF(ISNUMBER('将来負担比率（分子）の構造'!K$53), IF('将来負担比率（分子）の構造'!K$53 &lt; 0, 0, '将来負担比率（分子）の構造'!K$53), NA())</f>
        <v>9614</v>
      </c>
      <c r="J67" s="181" t="e">
        <f>NA()</f>
        <v>#N/A</v>
      </c>
      <c r="K67" s="181" t="e">
        <f>NA()</f>
        <v>#N/A</v>
      </c>
      <c r="L67" s="181">
        <f>IF(ISNUMBER('将来負担比率（分子）の構造'!L$53), IF('将来負担比率（分子）の構造'!L$53 &lt; 0, 0, '将来負担比率（分子）の構造'!L$53), NA())</f>
        <v>9310</v>
      </c>
      <c r="M67" s="181" t="e">
        <f>NA()</f>
        <v>#N/A</v>
      </c>
      <c r="N67" s="181" t="e">
        <f>NA()</f>
        <v>#N/A</v>
      </c>
      <c r="O67" s="181">
        <f>IF(ISNUMBER('将来負担比率（分子）の構造'!M$53), IF('将来負担比率（分子）の構造'!M$53 &lt; 0, 0, '将来負担比率（分子）の構造'!M$53), NA())</f>
        <v>8884</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1471</v>
      </c>
      <c r="C72" s="185">
        <f>基金残高に係る経年分析!G55</f>
        <v>1550</v>
      </c>
      <c r="D72" s="185">
        <f>基金残高に係る経年分析!H55</f>
        <v>1777</v>
      </c>
    </row>
    <row r="73" spans="1:16" x14ac:dyDescent="0.15">
      <c r="A73" s="184" t="s">
        <v>77</v>
      </c>
      <c r="B73" s="185">
        <f>基金残高に係る経年分析!F56</f>
        <v>191</v>
      </c>
      <c r="C73" s="185">
        <f>基金残高に係る経年分析!G56</f>
        <v>66</v>
      </c>
      <c r="D73" s="185">
        <f>基金残高に係る経年分析!H56</f>
        <v>66</v>
      </c>
    </row>
    <row r="74" spans="1:16" x14ac:dyDescent="0.15">
      <c r="A74" s="184" t="s">
        <v>78</v>
      </c>
      <c r="B74" s="185">
        <f>基金残高に係る経年分析!F57</f>
        <v>233</v>
      </c>
      <c r="C74" s="185">
        <f>基金残高に係る経年分析!G57</f>
        <v>240</v>
      </c>
      <c r="D74" s="185">
        <f>基金残高に係る経年分析!H57</f>
        <v>259</v>
      </c>
    </row>
  </sheetData>
  <sheetProtection algorithmName="SHA-512" hashValue="wKMe+Df9qxCEqJGVzlH339H5iSLCABqRhJX1IvWhXJh/8h1MurwZpSUw40vfUbMYgbiERRPSrFgRSxNMCwBz4A==" saltValue="YO9rZNnw7a7K3zEayDKV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209</v>
      </c>
      <c r="DI1" s="760"/>
      <c r="DJ1" s="760"/>
      <c r="DK1" s="760"/>
      <c r="DL1" s="760"/>
      <c r="DM1" s="760"/>
      <c r="DN1" s="761"/>
      <c r="DO1" s="226"/>
      <c r="DP1" s="759" t="s">
        <v>210</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212</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213</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214</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215</v>
      </c>
      <c r="S4" s="702"/>
      <c r="T4" s="702"/>
      <c r="U4" s="702"/>
      <c r="V4" s="702"/>
      <c r="W4" s="702"/>
      <c r="X4" s="702"/>
      <c r="Y4" s="703"/>
      <c r="Z4" s="701" t="s">
        <v>216</v>
      </c>
      <c r="AA4" s="702"/>
      <c r="AB4" s="702"/>
      <c r="AC4" s="703"/>
      <c r="AD4" s="701" t="s">
        <v>217</v>
      </c>
      <c r="AE4" s="702"/>
      <c r="AF4" s="702"/>
      <c r="AG4" s="702"/>
      <c r="AH4" s="702"/>
      <c r="AI4" s="702"/>
      <c r="AJ4" s="702"/>
      <c r="AK4" s="703"/>
      <c r="AL4" s="701" t="s">
        <v>216</v>
      </c>
      <c r="AM4" s="702"/>
      <c r="AN4" s="702"/>
      <c r="AO4" s="703"/>
      <c r="AP4" s="762" t="s">
        <v>218</v>
      </c>
      <c r="AQ4" s="762"/>
      <c r="AR4" s="762"/>
      <c r="AS4" s="762"/>
      <c r="AT4" s="762"/>
      <c r="AU4" s="762"/>
      <c r="AV4" s="762"/>
      <c r="AW4" s="762"/>
      <c r="AX4" s="762"/>
      <c r="AY4" s="762"/>
      <c r="AZ4" s="762"/>
      <c r="BA4" s="762"/>
      <c r="BB4" s="762"/>
      <c r="BC4" s="762"/>
      <c r="BD4" s="762"/>
      <c r="BE4" s="762"/>
      <c r="BF4" s="762"/>
      <c r="BG4" s="762" t="s">
        <v>219</v>
      </c>
      <c r="BH4" s="762"/>
      <c r="BI4" s="762"/>
      <c r="BJ4" s="762"/>
      <c r="BK4" s="762"/>
      <c r="BL4" s="762"/>
      <c r="BM4" s="762"/>
      <c r="BN4" s="762"/>
      <c r="BO4" s="762" t="s">
        <v>216</v>
      </c>
      <c r="BP4" s="762"/>
      <c r="BQ4" s="762"/>
      <c r="BR4" s="762"/>
      <c r="BS4" s="762" t="s">
        <v>220</v>
      </c>
      <c r="BT4" s="762"/>
      <c r="BU4" s="762"/>
      <c r="BV4" s="762"/>
      <c r="BW4" s="762"/>
      <c r="BX4" s="762"/>
      <c r="BY4" s="762"/>
      <c r="BZ4" s="762"/>
      <c r="CA4" s="762"/>
      <c r="CB4" s="762"/>
      <c r="CD4" s="744" t="s">
        <v>221</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222</v>
      </c>
      <c r="C5" s="709"/>
      <c r="D5" s="709"/>
      <c r="E5" s="709"/>
      <c r="F5" s="709"/>
      <c r="G5" s="709"/>
      <c r="H5" s="709"/>
      <c r="I5" s="709"/>
      <c r="J5" s="709"/>
      <c r="K5" s="709"/>
      <c r="L5" s="709"/>
      <c r="M5" s="709"/>
      <c r="N5" s="709"/>
      <c r="O5" s="709"/>
      <c r="P5" s="709"/>
      <c r="Q5" s="710"/>
      <c r="R5" s="695">
        <v>3691580</v>
      </c>
      <c r="S5" s="696"/>
      <c r="T5" s="696"/>
      <c r="U5" s="696"/>
      <c r="V5" s="696"/>
      <c r="W5" s="696"/>
      <c r="X5" s="696"/>
      <c r="Y5" s="739"/>
      <c r="Z5" s="757">
        <v>22.1</v>
      </c>
      <c r="AA5" s="757"/>
      <c r="AB5" s="757"/>
      <c r="AC5" s="757"/>
      <c r="AD5" s="758">
        <v>3472647</v>
      </c>
      <c r="AE5" s="758"/>
      <c r="AF5" s="758"/>
      <c r="AG5" s="758"/>
      <c r="AH5" s="758"/>
      <c r="AI5" s="758"/>
      <c r="AJ5" s="758"/>
      <c r="AK5" s="758"/>
      <c r="AL5" s="740">
        <v>39.1</v>
      </c>
      <c r="AM5" s="713"/>
      <c r="AN5" s="713"/>
      <c r="AO5" s="741"/>
      <c r="AP5" s="708" t="s">
        <v>223</v>
      </c>
      <c r="AQ5" s="709"/>
      <c r="AR5" s="709"/>
      <c r="AS5" s="709"/>
      <c r="AT5" s="709"/>
      <c r="AU5" s="709"/>
      <c r="AV5" s="709"/>
      <c r="AW5" s="709"/>
      <c r="AX5" s="709"/>
      <c r="AY5" s="709"/>
      <c r="AZ5" s="709"/>
      <c r="BA5" s="709"/>
      <c r="BB5" s="709"/>
      <c r="BC5" s="709"/>
      <c r="BD5" s="709"/>
      <c r="BE5" s="709"/>
      <c r="BF5" s="710"/>
      <c r="BG5" s="640">
        <v>3472647</v>
      </c>
      <c r="BH5" s="641"/>
      <c r="BI5" s="641"/>
      <c r="BJ5" s="641"/>
      <c r="BK5" s="641"/>
      <c r="BL5" s="641"/>
      <c r="BM5" s="641"/>
      <c r="BN5" s="642"/>
      <c r="BO5" s="677">
        <v>94.1</v>
      </c>
      <c r="BP5" s="677"/>
      <c r="BQ5" s="677"/>
      <c r="BR5" s="677"/>
      <c r="BS5" s="678">
        <v>43190</v>
      </c>
      <c r="BT5" s="678"/>
      <c r="BU5" s="678"/>
      <c r="BV5" s="678"/>
      <c r="BW5" s="678"/>
      <c r="BX5" s="678"/>
      <c r="BY5" s="678"/>
      <c r="BZ5" s="678"/>
      <c r="CA5" s="678"/>
      <c r="CB5" s="728"/>
      <c r="CD5" s="744" t="s">
        <v>218</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216</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x14ac:dyDescent="0.15">
      <c r="B6" s="637" t="s">
        <v>227</v>
      </c>
      <c r="C6" s="638"/>
      <c r="D6" s="638"/>
      <c r="E6" s="638"/>
      <c r="F6" s="638"/>
      <c r="G6" s="638"/>
      <c r="H6" s="638"/>
      <c r="I6" s="638"/>
      <c r="J6" s="638"/>
      <c r="K6" s="638"/>
      <c r="L6" s="638"/>
      <c r="M6" s="638"/>
      <c r="N6" s="638"/>
      <c r="O6" s="638"/>
      <c r="P6" s="638"/>
      <c r="Q6" s="639"/>
      <c r="R6" s="640">
        <v>150413</v>
      </c>
      <c r="S6" s="641"/>
      <c r="T6" s="641"/>
      <c r="U6" s="641"/>
      <c r="V6" s="641"/>
      <c r="W6" s="641"/>
      <c r="X6" s="641"/>
      <c r="Y6" s="642"/>
      <c r="Z6" s="677">
        <v>0.9</v>
      </c>
      <c r="AA6" s="677"/>
      <c r="AB6" s="677"/>
      <c r="AC6" s="677"/>
      <c r="AD6" s="678">
        <v>150413</v>
      </c>
      <c r="AE6" s="678"/>
      <c r="AF6" s="678"/>
      <c r="AG6" s="678"/>
      <c r="AH6" s="678"/>
      <c r="AI6" s="678"/>
      <c r="AJ6" s="678"/>
      <c r="AK6" s="678"/>
      <c r="AL6" s="643">
        <v>1.7</v>
      </c>
      <c r="AM6" s="644"/>
      <c r="AN6" s="644"/>
      <c r="AO6" s="679"/>
      <c r="AP6" s="637" t="s">
        <v>228</v>
      </c>
      <c r="AQ6" s="638"/>
      <c r="AR6" s="638"/>
      <c r="AS6" s="638"/>
      <c r="AT6" s="638"/>
      <c r="AU6" s="638"/>
      <c r="AV6" s="638"/>
      <c r="AW6" s="638"/>
      <c r="AX6" s="638"/>
      <c r="AY6" s="638"/>
      <c r="AZ6" s="638"/>
      <c r="BA6" s="638"/>
      <c r="BB6" s="638"/>
      <c r="BC6" s="638"/>
      <c r="BD6" s="638"/>
      <c r="BE6" s="638"/>
      <c r="BF6" s="639"/>
      <c r="BG6" s="640">
        <v>3472647</v>
      </c>
      <c r="BH6" s="641"/>
      <c r="BI6" s="641"/>
      <c r="BJ6" s="641"/>
      <c r="BK6" s="641"/>
      <c r="BL6" s="641"/>
      <c r="BM6" s="641"/>
      <c r="BN6" s="642"/>
      <c r="BO6" s="677">
        <v>94.1</v>
      </c>
      <c r="BP6" s="677"/>
      <c r="BQ6" s="677"/>
      <c r="BR6" s="677"/>
      <c r="BS6" s="678">
        <v>43190</v>
      </c>
      <c r="BT6" s="678"/>
      <c r="BU6" s="678"/>
      <c r="BV6" s="678"/>
      <c r="BW6" s="678"/>
      <c r="BX6" s="678"/>
      <c r="BY6" s="678"/>
      <c r="BZ6" s="678"/>
      <c r="CA6" s="678"/>
      <c r="CB6" s="728"/>
      <c r="CD6" s="698" t="s">
        <v>229</v>
      </c>
      <c r="CE6" s="699"/>
      <c r="CF6" s="699"/>
      <c r="CG6" s="699"/>
      <c r="CH6" s="699"/>
      <c r="CI6" s="699"/>
      <c r="CJ6" s="699"/>
      <c r="CK6" s="699"/>
      <c r="CL6" s="699"/>
      <c r="CM6" s="699"/>
      <c r="CN6" s="699"/>
      <c r="CO6" s="699"/>
      <c r="CP6" s="699"/>
      <c r="CQ6" s="700"/>
      <c r="CR6" s="640">
        <v>179252</v>
      </c>
      <c r="CS6" s="641"/>
      <c r="CT6" s="641"/>
      <c r="CU6" s="641"/>
      <c r="CV6" s="641"/>
      <c r="CW6" s="641"/>
      <c r="CX6" s="641"/>
      <c r="CY6" s="642"/>
      <c r="CZ6" s="740">
        <v>1.1000000000000001</v>
      </c>
      <c r="DA6" s="713"/>
      <c r="DB6" s="713"/>
      <c r="DC6" s="743"/>
      <c r="DD6" s="646" t="s">
        <v>230</v>
      </c>
      <c r="DE6" s="641"/>
      <c r="DF6" s="641"/>
      <c r="DG6" s="641"/>
      <c r="DH6" s="641"/>
      <c r="DI6" s="641"/>
      <c r="DJ6" s="641"/>
      <c r="DK6" s="641"/>
      <c r="DL6" s="641"/>
      <c r="DM6" s="641"/>
      <c r="DN6" s="641"/>
      <c r="DO6" s="641"/>
      <c r="DP6" s="642"/>
      <c r="DQ6" s="646">
        <v>179252</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3306</v>
      </c>
      <c r="S7" s="641"/>
      <c r="T7" s="641"/>
      <c r="U7" s="641"/>
      <c r="V7" s="641"/>
      <c r="W7" s="641"/>
      <c r="X7" s="641"/>
      <c r="Y7" s="642"/>
      <c r="Z7" s="677">
        <v>0</v>
      </c>
      <c r="AA7" s="677"/>
      <c r="AB7" s="677"/>
      <c r="AC7" s="677"/>
      <c r="AD7" s="678">
        <v>3306</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1623049</v>
      </c>
      <c r="BH7" s="641"/>
      <c r="BI7" s="641"/>
      <c r="BJ7" s="641"/>
      <c r="BK7" s="641"/>
      <c r="BL7" s="641"/>
      <c r="BM7" s="641"/>
      <c r="BN7" s="642"/>
      <c r="BO7" s="677">
        <v>44</v>
      </c>
      <c r="BP7" s="677"/>
      <c r="BQ7" s="677"/>
      <c r="BR7" s="677"/>
      <c r="BS7" s="678">
        <v>43190</v>
      </c>
      <c r="BT7" s="678"/>
      <c r="BU7" s="678"/>
      <c r="BV7" s="678"/>
      <c r="BW7" s="678"/>
      <c r="BX7" s="678"/>
      <c r="BY7" s="678"/>
      <c r="BZ7" s="678"/>
      <c r="CA7" s="678"/>
      <c r="CB7" s="728"/>
      <c r="CD7" s="673" t="s">
        <v>233</v>
      </c>
      <c r="CE7" s="674"/>
      <c r="CF7" s="674"/>
      <c r="CG7" s="674"/>
      <c r="CH7" s="674"/>
      <c r="CI7" s="674"/>
      <c r="CJ7" s="674"/>
      <c r="CK7" s="674"/>
      <c r="CL7" s="674"/>
      <c r="CM7" s="674"/>
      <c r="CN7" s="674"/>
      <c r="CO7" s="674"/>
      <c r="CP7" s="674"/>
      <c r="CQ7" s="675"/>
      <c r="CR7" s="640">
        <v>2461590</v>
      </c>
      <c r="CS7" s="641"/>
      <c r="CT7" s="641"/>
      <c r="CU7" s="641"/>
      <c r="CV7" s="641"/>
      <c r="CW7" s="641"/>
      <c r="CX7" s="641"/>
      <c r="CY7" s="642"/>
      <c r="CZ7" s="677">
        <v>15.2</v>
      </c>
      <c r="DA7" s="677"/>
      <c r="DB7" s="677"/>
      <c r="DC7" s="677"/>
      <c r="DD7" s="646">
        <v>415054</v>
      </c>
      <c r="DE7" s="641"/>
      <c r="DF7" s="641"/>
      <c r="DG7" s="641"/>
      <c r="DH7" s="641"/>
      <c r="DI7" s="641"/>
      <c r="DJ7" s="641"/>
      <c r="DK7" s="641"/>
      <c r="DL7" s="641"/>
      <c r="DM7" s="641"/>
      <c r="DN7" s="641"/>
      <c r="DO7" s="641"/>
      <c r="DP7" s="642"/>
      <c r="DQ7" s="646">
        <v>1811018</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18082</v>
      </c>
      <c r="S8" s="641"/>
      <c r="T8" s="641"/>
      <c r="U8" s="641"/>
      <c r="V8" s="641"/>
      <c r="W8" s="641"/>
      <c r="X8" s="641"/>
      <c r="Y8" s="642"/>
      <c r="Z8" s="677">
        <v>0.1</v>
      </c>
      <c r="AA8" s="677"/>
      <c r="AB8" s="677"/>
      <c r="AC8" s="677"/>
      <c r="AD8" s="678">
        <v>18082</v>
      </c>
      <c r="AE8" s="678"/>
      <c r="AF8" s="678"/>
      <c r="AG8" s="678"/>
      <c r="AH8" s="678"/>
      <c r="AI8" s="678"/>
      <c r="AJ8" s="678"/>
      <c r="AK8" s="678"/>
      <c r="AL8" s="643">
        <v>0.2</v>
      </c>
      <c r="AM8" s="644"/>
      <c r="AN8" s="644"/>
      <c r="AO8" s="679"/>
      <c r="AP8" s="637" t="s">
        <v>235</v>
      </c>
      <c r="AQ8" s="638"/>
      <c r="AR8" s="638"/>
      <c r="AS8" s="638"/>
      <c r="AT8" s="638"/>
      <c r="AU8" s="638"/>
      <c r="AV8" s="638"/>
      <c r="AW8" s="638"/>
      <c r="AX8" s="638"/>
      <c r="AY8" s="638"/>
      <c r="AZ8" s="638"/>
      <c r="BA8" s="638"/>
      <c r="BB8" s="638"/>
      <c r="BC8" s="638"/>
      <c r="BD8" s="638"/>
      <c r="BE8" s="638"/>
      <c r="BF8" s="639"/>
      <c r="BG8" s="640">
        <v>52607</v>
      </c>
      <c r="BH8" s="641"/>
      <c r="BI8" s="641"/>
      <c r="BJ8" s="641"/>
      <c r="BK8" s="641"/>
      <c r="BL8" s="641"/>
      <c r="BM8" s="641"/>
      <c r="BN8" s="642"/>
      <c r="BO8" s="677">
        <v>1.4</v>
      </c>
      <c r="BP8" s="677"/>
      <c r="BQ8" s="677"/>
      <c r="BR8" s="677"/>
      <c r="BS8" s="646" t="s">
        <v>136</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4471404</v>
      </c>
      <c r="CS8" s="641"/>
      <c r="CT8" s="641"/>
      <c r="CU8" s="641"/>
      <c r="CV8" s="641"/>
      <c r="CW8" s="641"/>
      <c r="CX8" s="641"/>
      <c r="CY8" s="642"/>
      <c r="CZ8" s="677">
        <v>27.7</v>
      </c>
      <c r="DA8" s="677"/>
      <c r="DB8" s="677"/>
      <c r="DC8" s="677"/>
      <c r="DD8" s="646">
        <v>14130</v>
      </c>
      <c r="DE8" s="641"/>
      <c r="DF8" s="641"/>
      <c r="DG8" s="641"/>
      <c r="DH8" s="641"/>
      <c r="DI8" s="641"/>
      <c r="DJ8" s="641"/>
      <c r="DK8" s="641"/>
      <c r="DL8" s="641"/>
      <c r="DM8" s="641"/>
      <c r="DN8" s="641"/>
      <c r="DO8" s="641"/>
      <c r="DP8" s="642"/>
      <c r="DQ8" s="646">
        <v>2308745</v>
      </c>
      <c r="DR8" s="641"/>
      <c r="DS8" s="641"/>
      <c r="DT8" s="641"/>
      <c r="DU8" s="641"/>
      <c r="DV8" s="641"/>
      <c r="DW8" s="641"/>
      <c r="DX8" s="641"/>
      <c r="DY8" s="641"/>
      <c r="DZ8" s="641"/>
      <c r="EA8" s="641"/>
      <c r="EB8" s="641"/>
      <c r="EC8" s="684"/>
    </row>
    <row r="9" spans="2:143" ht="11.25" customHeight="1" x14ac:dyDescent="0.15">
      <c r="B9" s="637" t="s">
        <v>237</v>
      </c>
      <c r="C9" s="638"/>
      <c r="D9" s="638"/>
      <c r="E9" s="638"/>
      <c r="F9" s="638"/>
      <c r="G9" s="638"/>
      <c r="H9" s="638"/>
      <c r="I9" s="638"/>
      <c r="J9" s="638"/>
      <c r="K9" s="638"/>
      <c r="L9" s="638"/>
      <c r="M9" s="638"/>
      <c r="N9" s="638"/>
      <c r="O9" s="638"/>
      <c r="P9" s="638"/>
      <c r="Q9" s="639"/>
      <c r="R9" s="640">
        <v>10072</v>
      </c>
      <c r="S9" s="641"/>
      <c r="T9" s="641"/>
      <c r="U9" s="641"/>
      <c r="V9" s="641"/>
      <c r="W9" s="641"/>
      <c r="X9" s="641"/>
      <c r="Y9" s="642"/>
      <c r="Z9" s="677">
        <v>0.1</v>
      </c>
      <c r="AA9" s="677"/>
      <c r="AB9" s="677"/>
      <c r="AC9" s="677"/>
      <c r="AD9" s="678">
        <v>10072</v>
      </c>
      <c r="AE9" s="678"/>
      <c r="AF9" s="678"/>
      <c r="AG9" s="678"/>
      <c r="AH9" s="678"/>
      <c r="AI9" s="678"/>
      <c r="AJ9" s="678"/>
      <c r="AK9" s="678"/>
      <c r="AL9" s="643">
        <v>0.1</v>
      </c>
      <c r="AM9" s="644"/>
      <c r="AN9" s="644"/>
      <c r="AO9" s="679"/>
      <c r="AP9" s="637" t="s">
        <v>238</v>
      </c>
      <c r="AQ9" s="638"/>
      <c r="AR9" s="638"/>
      <c r="AS9" s="638"/>
      <c r="AT9" s="638"/>
      <c r="AU9" s="638"/>
      <c r="AV9" s="638"/>
      <c r="AW9" s="638"/>
      <c r="AX9" s="638"/>
      <c r="AY9" s="638"/>
      <c r="AZ9" s="638"/>
      <c r="BA9" s="638"/>
      <c r="BB9" s="638"/>
      <c r="BC9" s="638"/>
      <c r="BD9" s="638"/>
      <c r="BE9" s="638"/>
      <c r="BF9" s="639"/>
      <c r="BG9" s="640">
        <v>1333790</v>
      </c>
      <c r="BH9" s="641"/>
      <c r="BI9" s="641"/>
      <c r="BJ9" s="641"/>
      <c r="BK9" s="641"/>
      <c r="BL9" s="641"/>
      <c r="BM9" s="641"/>
      <c r="BN9" s="642"/>
      <c r="BO9" s="677">
        <v>36.1</v>
      </c>
      <c r="BP9" s="677"/>
      <c r="BQ9" s="677"/>
      <c r="BR9" s="677"/>
      <c r="BS9" s="646" t="s">
        <v>230</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1720201</v>
      </c>
      <c r="CS9" s="641"/>
      <c r="CT9" s="641"/>
      <c r="CU9" s="641"/>
      <c r="CV9" s="641"/>
      <c r="CW9" s="641"/>
      <c r="CX9" s="641"/>
      <c r="CY9" s="642"/>
      <c r="CZ9" s="677">
        <v>10.6</v>
      </c>
      <c r="DA9" s="677"/>
      <c r="DB9" s="677"/>
      <c r="DC9" s="677"/>
      <c r="DD9" s="646">
        <v>35555</v>
      </c>
      <c r="DE9" s="641"/>
      <c r="DF9" s="641"/>
      <c r="DG9" s="641"/>
      <c r="DH9" s="641"/>
      <c r="DI9" s="641"/>
      <c r="DJ9" s="641"/>
      <c r="DK9" s="641"/>
      <c r="DL9" s="641"/>
      <c r="DM9" s="641"/>
      <c r="DN9" s="641"/>
      <c r="DO9" s="641"/>
      <c r="DP9" s="642"/>
      <c r="DQ9" s="646">
        <v>1515393</v>
      </c>
      <c r="DR9" s="641"/>
      <c r="DS9" s="641"/>
      <c r="DT9" s="641"/>
      <c r="DU9" s="641"/>
      <c r="DV9" s="641"/>
      <c r="DW9" s="641"/>
      <c r="DX9" s="641"/>
      <c r="DY9" s="641"/>
      <c r="DZ9" s="641"/>
      <c r="EA9" s="641"/>
      <c r="EB9" s="641"/>
      <c r="EC9" s="684"/>
    </row>
    <row r="10" spans="2:143" ht="11.25" customHeight="1" x14ac:dyDescent="0.15">
      <c r="B10" s="637" t="s">
        <v>240</v>
      </c>
      <c r="C10" s="638"/>
      <c r="D10" s="638"/>
      <c r="E10" s="638"/>
      <c r="F10" s="638"/>
      <c r="G10" s="638"/>
      <c r="H10" s="638"/>
      <c r="I10" s="638"/>
      <c r="J10" s="638"/>
      <c r="K10" s="638"/>
      <c r="L10" s="638"/>
      <c r="M10" s="638"/>
      <c r="N10" s="638"/>
      <c r="O10" s="638"/>
      <c r="P10" s="638"/>
      <c r="Q10" s="639"/>
      <c r="R10" s="640" t="s">
        <v>230</v>
      </c>
      <c r="S10" s="641"/>
      <c r="T10" s="641"/>
      <c r="U10" s="641"/>
      <c r="V10" s="641"/>
      <c r="W10" s="641"/>
      <c r="X10" s="641"/>
      <c r="Y10" s="642"/>
      <c r="Z10" s="677" t="s">
        <v>136</v>
      </c>
      <c r="AA10" s="677"/>
      <c r="AB10" s="677"/>
      <c r="AC10" s="677"/>
      <c r="AD10" s="678" t="s">
        <v>230</v>
      </c>
      <c r="AE10" s="678"/>
      <c r="AF10" s="678"/>
      <c r="AG10" s="678"/>
      <c r="AH10" s="678"/>
      <c r="AI10" s="678"/>
      <c r="AJ10" s="678"/>
      <c r="AK10" s="678"/>
      <c r="AL10" s="643" t="s">
        <v>230</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113088</v>
      </c>
      <c r="BH10" s="641"/>
      <c r="BI10" s="641"/>
      <c r="BJ10" s="641"/>
      <c r="BK10" s="641"/>
      <c r="BL10" s="641"/>
      <c r="BM10" s="641"/>
      <c r="BN10" s="642"/>
      <c r="BO10" s="677">
        <v>3.1</v>
      </c>
      <c r="BP10" s="677"/>
      <c r="BQ10" s="677"/>
      <c r="BR10" s="677"/>
      <c r="BS10" s="646">
        <v>18740</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v>163837</v>
      </c>
      <c r="CS10" s="641"/>
      <c r="CT10" s="641"/>
      <c r="CU10" s="641"/>
      <c r="CV10" s="641"/>
      <c r="CW10" s="641"/>
      <c r="CX10" s="641"/>
      <c r="CY10" s="642"/>
      <c r="CZ10" s="677">
        <v>1</v>
      </c>
      <c r="DA10" s="677"/>
      <c r="DB10" s="677"/>
      <c r="DC10" s="677"/>
      <c r="DD10" s="646">
        <v>967</v>
      </c>
      <c r="DE10" s="641"/>
      <c r="DF10" s="641"/>
      <c r="DG10" s="641"/>
      <c r="DH10" s="641"/>
      <c r="DI10" s="641"/>
      <c r="DJ10" s="641"/>
      <c r="DK10" s="641"/>
      <c r="DL10" s="641"/>
      <c r="DM10" s="641"/>
      <c r="DN10" s="641"/>
      <c r="DO10" s="641"/>
      <c r="DP10" s="642"/>
      <c r="DQ10" s="646">
        <v>40306</v>
      </c>
      <c r="DR10" s="641"/>
      <c r="DS10" s="641"/>
      <c r="DT10" s="641"/>
      <c r="DU10" s="641"/>
      <c r="DV10" s="641"/>
      <c r="DW10" s="641"/>
      <c r="DX10" s="641"/>
      <c r="DY10" s="641"/>
      <c r="DZ10" s="641"/>
      <c r="EA10" s="641"/>
      <c r="EB10" s="641"/>
      <c r="EC10" s="684"/>
    </row>
    <row r="11" spans="2:143" ht="11.25" customHeight="1" x14ac:dyDescent="0.15">
      <c r="B11" s="637" t="s">
        <v>243</v>
      </c>
      <c r="C11" s="638"/>
      <c r="D11" s="638"/>
      <c r="E11" s="638"/>
      <c r="F11" s="638"/>
      <c r="G11" s="638"/>
      <c r="H11" s="638"/>
      <c r="I11" s="638"/>
      <c r="J11" s="638"/>
      <c r="K11" s="638"/>
      <c r="L11" s="638"/>
      <c r="M11" s="638"/>
      <c r="N11" s="638"/>
      <c r="O11" s="638"/>
      <c r="P11" s="638"/>
      <c r="Q11" s="639"/>
      <c r="R11" s="640">
        <v>526544</v>
      </c>
      <c r="S11" s="641"/>
      <c r="T11" s="641"/>
      <c r="U11" s="641"/>
      <c r="V11" s="641"/>
      <c r="W11" s="641"/>
      <c r="X11" s="641"/>
      <c r="Y11" s="642"/>
      <c r="Z11" s="643">
        <v>3.1</v>
      </c>
      <c r="AA11" s="644"/>
      <c r="AB11" s="644"/>
      <c r="AC11" s="645"/>
      <c r="AD11" s="646">
        <v>526544</v>
      </c>
      <c r="AE11" s="641"/>
      <c r="AF11" s="641"/>
      <c r="AG11" s="641"/>
      <c r="AH11" s="641"/>
      <c r="AI11" s="641"/>
      <c r="AJ11" s="641"/>
      <c r="AK11" s="642"/>
      <c r="AL11" s="643">
        <v>5.9</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123564</v>
      </c>
      <c r="BH11" s="641"/>
      <c r="BI11" s="641"/>
      <c r="BJ11" s="641"/>
      <c r="BK11" s="641"/>
      <c r="BL11" s="641"/>
      <c r="BM11" s="641"/>
      <c r="BN11" s="642"/>
      <c r="BO11" s="677">
        <v>3.3</v>
      </c>
      <c r="BP11" s="677"/>
      <c r="BQ11" s="677"/>
      <c r="BR11" s="677"/>
      <c r="BS11" s="646">
        <v>24450</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788249</v>
      </c>
      <c r="CS11" s="641"/>
      <c r="CT11" s="641"/>
      <c r="CU11" s="641"/>
      <c r="CV11" s="641"/>
      <c r="CW11" s="641"/>
      <c r="CX11" s="641"/>
      <c r="CY11" s="642"/>
      <c r="CZ11" s="677">
        <v>4.9000000000000004</v>
      </c>
      <c r="DA11" s="677"/>
      <c r="DB11" s="677"/>
      <c r="DC11" s="677"/>
      <c r="DD11" s="646">
        <v>155391</v>
      </c>
      <c r="DE11" s="641"/>
      <c r="DF11" s="641"/>
      <c r="DG11" s="641"/>
      <c r="DH11" s="641"/>
      <c r="DI11" s="641"/>
      <c r="DJ11" s="641"/>
      <c r="DK11" s="641"/>
      <c r="DL11" s="641"/>
      <c r="DM11" s="641"/>
      <c r="DN11" s="641"/>
      <c r="DO11" s="641"/>
      <c r="DP11" s="642"/>
      <c r="DQ11" s="646">
        <v>470580</v>
      </c>
      <c r="DR11" s="641"/>
      <c r="DS11" s="641"/>
      <c r="DT11" s="641"/>
      <c r="DU11" s="641"/>
      <c r="DV11" s="641"/>
      <c r="DW11" s="641"/>
      <c r="DX11" s="641"/>
      <c r="DY11" s="641"/>
      <c r="DZ11" s="641"/>
      <c r="EA11" s="641"/>
      <c r="EB11" s="641"/>
      <c r="EC11" s="684"/>
    </row>
    <row r="12" spans="2:143" ht="11.25" customHeight="1" x14ac:dyDescent="0.15">
      <c r="B12" s="637" t="s">
        <v>246</v>
      </c>
      <c r="C12" s="638"/>
      <c r="D12" s="638"/>
      <c r="E12" s="638"/>
      <c r="F12" s="638"/>
      <c r="G12" s="638"/>
      <c r="H12" s="638"/>
      <c r="I12" s="638"/>
      <c r="J12" s="638"/>
      <c r="K12" s="638"/>
      <c r="L12" s="638"/>
      <c r="M12" s="638"/>
      <c r="N12" s="638"/>
      <c r="O12" s="638"/>
      <c r="P12" s="638"/>
      <c r="Q12" s="639"/>
      <c r="R12" s="640" t="s">
        <v>230</v>
      </c>
      <c r="S12" s="641"/>
      <c r="T12" s="641"/>
      <c r="U12" s="641"/>
      <c r="V12" s="641"/>
      <c r="W12" s="641"/>
      <c r="X12" s="641"/>
      <c r="Y12" s="642"/>
      <c r="Z12" s="677" t="s">
        <v>136</v>
      </c>
      <c r="AA12" s="677"/>
      <c r="AB12" s="677"/>
      <c r="AC12" s="677"/>
      <c r="AD12" s="678" t="s">
        <v>230</v>
      </c>
      <c r="AE12" s="678"/>
      <c r="AF12" s="678"/>
      <c r="AG12" s="678"/>
      <c r="AH12" s="678"/>
      <c r="AI12" s="678"/>
      <c r="AJ12" s="678"/>
      <c r="AK12" s="678"/>
      <c r="AL12" s="643" t="s">
        <v>230</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1546559</v>
      </c>
      <c r="BH12" s="641"/>
      <c r="BI12" s="641"/>
      <c r="BJ12" s="641"/>
      <c r="BK12" s="641"/>
      <c r="BL12" s="641"/>
      <c r="BM12" s="641"/>
      <c r="BN12" s="642"/>
      <c r="BO12" s="677">
        <v>41.9</v>
      </c>
      <c r="BP12" s="677"/>
      <c r="BQ12" s="677"/>
      <c r="BR12" s="677"/>
      <c r="BS12" s="646" t="s">
        <v>136</v>
      </c>
      <c r="BT12" s="641"/>
      <c r="BU12" s="641"/>
      <c r="BV12" s="641"/>
      <c r="BW12" s="641"/>
      <c r="BX12" s="641"/>
      <c r="BY12" s="641"/>
      <c r="BZ12" s="641"/>
      <c r="CA12" s="641"/>
      <c r="CB12" s="684"/>
      <c r="CD12" s="673" t="s">
        <v>248</v>
      </c>
      <c r="CE12" s="674"/>
      <c r="CF12" s="674"/>
      <c r="CG12" s="674"/>
      <c r="CH12" s="674"/>
      <c r="CI12" s="674"/>
      <c r="CJ12" s="674"/>
      <c r="CK12" s="674"/>
      <c r="CL12" s="674"/>
      <c r="CM12" s="674"/>
      <c r="CN12" s="674"/>
      <c r="CO12" s="674"/>
      <c r="CP12" s="674"/>
      <c r="CQ12" s="675"/>
      <c r="CR12" s="640">
        <v>594782</v>
      </c>
      <c r="CS12" s="641"/>
      <c r="CT12" s="641"/>
      <c r="CU12" s="641"/>
      <c r="CV12" s="641"/>
      <c r="CW12" s="641"/>
      <c r="CX12" s="641"/>
      <c r="CY12" s="642"/>
      <c r="CZ12" s="677">
        <v>3.7</v>
      </c>
      <c r="DA12" s="677"/>
      <c r="DB12" s="677"/>
      <c r="DC12" s="677"/>
      <c r="DD12" s="646">
        <v>71258</v>
      </c>
      <c r="DE12" s="641"/>
      <c r="DF12" s="641"/>
      <c r="DG12" s="641"/>
      <c r="DH12" s="641"/>
      <c r="DI12" s="641"/>
      <c r="DJ12" s="641"/>
      <c r="DK12" s="641"/>
      <c r="DL12" s="641"/>
      <c r="DM12" s="641"/>
      <c r="DN12" s="641"/>
      <c r="DO12" s="641"/>
      <c r="DP12" s="642"/>
      <c r="DQ12" s="646">
        <v>325864</v>
      </c>
      <c r="DR12" s="641"/>
      <c r="DS12" s="641"/>
      <c r="DT12" s="641"/>
      <c r="DU12" s="641"/>
      <c r="DV12" s="641"/>
      <c r="DW12" s="641"/>
      <c r="DX12" s="641"/>
      <c r="DY12" s="641"/>
      <c r="DZ12" s="641"/>
      <c r="EA12" s="641"/>
      <c r="EB12" s="641"/>
      <c r="EC12" s="684"/>
    </row>
    <row r="13" spans="2:143" ht="11.25" customHeight="1" x14ac:dyDescent="0.15">
      <c r="B13" s="637" t="s">
        <v>249</v>
      </c>
      <c r="C13" s="638"/>
      <c r="D13" s="638"/>
      <c r="E13" s="638"/>
      <c r="F13" s="638"/>
      <c r="G13" s="638"/>
      <c r="H13" s="638"/>
      <c r="I13" s="638"/>
      <c r="J13" s="638"/>
      <c r="K13" s="638"/>
      <c r="L13" s="638"/>
      <c r="M13" s="638"/>
      <c r="N13" s="638"/>
      <c r="O13" s="638"/>
      <c r="P13" s="638"/>
      <c r="Q13" s="639"/>
      <c r="R13" s="640" t="s">
        <v>136</v>
      </c>
      <c r="S13" s="641"/>
      <c r="T13" s="641"/>
      <c r="U13" s="641"/>
      <c r="V13" s="641"/>
      <c r="W13" s="641"/>
      <c r="X13" s="641"/>
      <c r="Y13" s="642"/>
      <c r="Z13" s="677" t="s">
        <v>136</v>
      </c>
      <c r="AA13" s="677"/>
      <c r="AB13" s="677"/>
      <c r="AC13" s="677"/>
      <c r="AD13" s="678" t="s">
        <v>136</v>
      </c>
      <c r="AE13" s="678"/>
      <c r="AF13" s="678"/>
      <c r="AG13" s="678"/>
      <c r="AH13" s="678"/>
      <c r="AI13" s="678"/>
      <c r="AJ13" s="678"/>
      <c r="AK13" s="678"/>
      <c r="AL13" s="643" t="s">
        <v>230</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1540098</v>
      </c>
      <c r="BH13" s="641"/>
      <c r="BI13" s="641"/>
      <c r="BJ13" s="641"/>
      <c r="BK13" s="641"/>
      <c r="BL13" s="641"/>
      <c r="BM13" s="641"/>
      <c r="BN13" s="642"/>
      <c r="BO13" s="677">
        <v>41.7</v>
      </c>
      <c r="BP13" s="677"/>
      <c r="BQ13" s="677"/>
      <c r="BR13" s="677"/>
      <c r="BS13" s="646" t="s">
        <v>136</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2290430</v>
      </c>
      <c r="CS13" s="641"/>
      <c r="CT13" s="641"/>
      <c r="CU13" s="641"/>
      <c r="CV13" s="641"/>
      <c r="CW13" s="641"/>
      <c r="CX13" s="641"/>
      <c r="CY13" s="642"/>
      <c r="CZ13" s="677">
        <v>14.2</v>
      </c>
      <c r="DA13" s="677"/>
      <c r="DB13" s="677"/>
      <c r="DC13" s="677"/>
      <c r="DD13" s="646">
        <v>1143645</v>
      </c>
      <c r="DE13" s="641"/>
      <c r="DF13" s="641"/>
      <c r="DG13" s="641"/>
      <c r="DH13" s="641"/>
      <c r="DI13" s="641"/>
      <c r="DJ13" s="641"/>
      <c r="DK13" s="641"/>
      <c r="DL13" s="641"/>
      <c r="DM13" s="641"/>
      <c r="DN13" s="641"/>
      <c r="DO13" s="641"/>
      <c r="DP13" s="642"/>
      <c r="DQ13" s="646">
        <v>1068391</v>
      </c>
      <c r="DR13" s="641"/>
      <c r="DS13" s="641"/>
      <c r="DT13" s="641"/>
      <c r="DU13" s="641"/>
      <c r="DV13" s="641"/>
      <c r="DW13" s="641"/>
      <c r="DX13" s="641"/>
      <c r="DY13" s="641"/>
      <c r="DZ13" s="641"/>
      <c r="EA13" s="641"/>
      <c r="EB13" s="641"/>
      <c r="EC13" s="684"/>
    </row>
    <row r="14" spans="2:143" ht="11.25" customHeight="1" x14ac:dyDescent="0.15">
      <c r="B14" s="637" t="s">
        <v>252</v>
      </c>
      <c r="C14" s="638"/>
      <c r="D14" s="638"/>
      <c r="E14" s="638"/>
      <c r="F14" s="638"/>
      <c r="G14" s="638"/>
      <c r="H14" s="638"/>
      <c r="I14" s="638"/>
      <c r="J14" s="638"/>
      <c r="K14" s="638"/>
      <c r="L14" s="638"/>
      <c r="M14" s="638"/>
      <c r="N14" s="638"/>
      <c r="O14" s="638"/>
      <c r="P14" s="638"/>
      <c r="Q14" s="639"/>
      <c r="R14" s="640">
        <v>22137</v>
      </c>
      <c r="S14" s="641"/>
      <c r="T14" s="641"/>
      <c r="U14" s="641"/>
      <c r="V14" s="641"/>
      <c r="W14" s="641"/>
      <c r="X14" s="641"/>
      <c r="Y14" s="642"/>
      <c r="Z14" s="677">
        <v>0.1</v>
      </c>
      <c r="AA14" s="677"/>
      <c r="AB14" s="677"/>
      <c r="AC14" s="677"/>
      <c r="AD14" s="678">
        <v>22137</v>
      </c>
      <c r="AE14" s="678"/>
      <c r="AF14" s="678"/>
      <c r="AG14" s="678"/>
      <c r="AH14" s="678"/>
      <c r="AI14" s="678"/>
      <c r="AJ14" s="678"/>
      <c r="AK14" s="678"/>
      <c r="AL14" s="643">
        <v>0.2</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100490</v>
      </c>
      <c r="BH14" s="641"/>
      <c r="BI14" s="641"/>
      <c r="BJ14" s="641"/>
      <c r="BK14" s="641"/>
      <c r="BL14" s="641"/>
      <c r="BM14" s="641"/>
      <c r="BN14" s="642"/>
      <c r="BO14" s="677">
        <v>2.7</v>
      </c>
      <c r="BP14" s="677"/>
      <c r="BQ14" s="677"/>
      <c r="BR14" s="677"/>
      <c r="BS14" s="646" t="s">
        <v>136</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617115</v>
      </c>
      <c r="CS14" s="641"/>
      <c r="CT14" s="641"/>
      <c r="CU14" s="641"/>
      <c r="CV14" s="641"/>
      <c r="CW14" s="641"/>
      <c r="CX14" s="641"/>
      <c r="CY14" s="642"/>
      <c r="CZ14" s="677">
        <v>3.8</v>
      </c>
      <c r="DA14" s="677"/>
      <c r="DB14" s="677"/>
      <c r="DC14" s="677"/>
      <c r="DD14" s="646">
        <v>10000</v>
      </c>
      <c r="DE14" s="641"/>
      <c r="DF14" s="641"/>
      <c r="DG14" s="641"/>
      <c r="DH14" s="641"/>
      <c r="DI14" s="641"/>
      <c r="DJ14" s="641"/>
      <c r="DK14" s="641"/>
      <c r="DL14" s="641"/>
      <c r="DM14" s="641"/>
      <c r="DN14" s="641"/>
      <c r="DO14" s="641"/>
      <c r="DP14" s="642"/>
      <c r="DQ14" s="646">
        <v>616915</v>
      </c>
      <c r="DR14" s="641"/>
      <c r="DS14" s="641"/>
      <c r="DT14" s="641"/>
      <c r="DU14" s="641"/>
      <c r="DV14" s="641"/>
      <c r="DW14" s="641"/>
      <c r="DX14" s="641"/>
      <c r="DY14" s="641"/>
      <c r="DZ14" s="641"/>
      <c r="EA14" s="641"/>
      <c r="EB14" s="641"/>
      <c r="EC14" s="684"/>
    </row>
    <row r="15" spans="2:143" ht="11.25" customHeight="1" x14ac:dyDescent="0.15">
      <c r="B15" s="637" t="s">
        <v>255</v>
      </c>
      <c r="C15" s="638"/>
      <c r="D15" s="638"/>
      <c r="E15" s="638"/>
      <c r="F15" s="638"/>
      <c r="G15" s="638"/>
      <c r="H15" s="638"/>
      <c r="I15" s="638"/>
      <c r="J15" s="638"/>
      <c r="K15" s="638"/>
      <c r="L15" s="638"/>
      <c r="M15" s="638"/>
      <c r="N15" s="638"/>
      <c r="O15" s="638"/>
      <c r="P15" s="638"/>
      <c r="Q15" s="639"/>
      <c r="R15" s="640" t="s">
        <v>136</v>
      </c>
      <c r="S15" s="641"/>
      <c r="T15" s="641"/>
      <c r="U15" s="641"/>
      <c r="V15" s="641"/>
      <c r="W15" s="641"/>
      <c r="X15" s="641"/>
      <c r="Y15" s="642"/>
      <c r="Z15" s="677" t="s">
        <v>230</v>
      </c>
      <c r="AA15" s="677"/>
      <c r="AB15" s="677"/>
      <c r="AC15" s="677"/>
      <c r="AD15" s="678" t="s">
        <v>230</v>
      </c>
      <c r="AE15" s="678"/>
      <c r="AF15" s="678"/>
      <c r="AG15" s="678"/>
      <c r="AH15" s="678"/>
      <c r="AI15" s="678"/>
      <c r="AJ15" s="678"/>
      <c r="AK15" s="678"/>
      <c r="AL15" s="643" t="s">
        <v>230</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202549</v>
      </c>
      <c r="BH15" s="641"/>
      <c r="BI15" s="641"/>
      <c r="BJ15" s="641"/>
      <c r="BK15" s="641"/>
      <c r="BL15" s="641"/>
      <c r="BM15" s="641"/>
      <c r="BN15" s="642"/>
      <c r="BO15" s="677">
        <v>5.5</v>
      </c>
      <c r="BP15" s="677"/>
      <c r="BQ15" s="677"/>
      <c r="BR15" s="677"/>
      <c r="BS15" s="646" t="s">
        <v>230</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1209602</v>
      </c>
      <c r="CS15" s="641"/>
      <c r="CT15" s="641"/>
      <c r="CU15" s="641"/>
      <c r="CV15" s="641"/>
      <c r="CW15" s="641"/>
      <c r="CX15" s="641"/>
      <c r="CY15" s="642"/>
      <c r="CZ15" s="677">
        <v>7.5</v>
      </c>
      <c r="DA15" s="677"/>
      <c r="DB15" s="677"/>
      <c r="DC15" s="677"/>
      <c r="DD15" s="646">
        <v>248486</v>
      </c>
      <c r="DE15" s="641"/>
      <c r="DF15" s="641"/>
      <c r="DG15" s="641"/>
      <c r="DH15" s="641"/>
      <c r="DI15" s="641"/>
      <c r="DJ15" s="641"/>
      <c r="DK15" s="641"/>
      <c r="DL15" s="641"/>
      <c r="DM15" s="641"/>
      <c r="DN15" s="641"/>
      <c r="DO15" s="641"/>
      <c r="DP15" s="642"/>
      <c r="DQ15" s="646">
        <v>984821</v>
      </c>
      <c r="DR15" s="641"/>
      <c r="DS15" s="641"/>
      <c r="DT15" s="641"/>
      <c r="DU15" s="641"/>
      <c r="DV15" s="641"/>
      <c r="DW15" s="641"/>
      <c r="DX15" s="641"/>
      <c r="DY15" s="641"/>
      <c r="DZ15" s="641"/>
      <c r="EA15" s="641"/>
      <c r="EB15" s="641"/>
      <c r="EC15" s="684"/>
    </row>
    <row r="16" spans="2:143" ht="11.25" customHeight="1" x14ac:dyDescent="0.15">
      <c r="B16" s="637" t="s">
        <v>258</v>
      </c>
      <c r="C16" s="638"/>
      <c r="D16" s="638"/>
      <c r="E16" s="638"/>
      <c r="F16" s="638"/>
      <c r="G16" s="638"/>
      <c r="H16" s="638"/>
      <c r="I16" s="638"/>
      <c r="J16" s="638"/>
      <c r="K16" s="638"/>
      <c r="L16" s="638"/>
      <c r="M16" s="638"/>
      <c r="N16" s="638"/>
      <c r="O16" s="638"/>
      <c r="P16" s="638"/>
      <c r="Q16" s="639"/>
      <c r="R16" s="640">
        <v>7196</v>
      </c>
      <c r="S16" s="641"/>
      <c r="T16" s="641"/>
      <c r="U16" s="641"/>
      <c r="V16" s="641"/>
      <c r="W16" s="641"/>
      <c r="X16" s="641"/>
      <c r="Y16" s="642"/>
      <c r="Z16" s="677">
        <v>0</v>
      </c>
      <c r="AA16" s="677"/>
      <c r="AB16" s="677"/>
      <c r="AC16" s="677"/>
      <c r="AD16" s="678">
        <v>7196</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136</v>
      </c>
      <c r="BH16" s="641"/>
      <c r="BI16" s="641"/>
      <c r="BJ16" s="641"/>
      <c r="BK16" s="641"/>
      <c r="BL16" s="641"/>
      <c r="BM16" s="641"/>
      <c r="BN16" s="642"/>
      <c r="BO16" s="677" t="s">
        <v>136</v>
      </c>
      <c r="BP16" s="677"/>
      <c r="BQ16" s="677"/>
      <c r="BR16" s="677"/>
      <c r="BS16" s="646" t="s">
        <v>230</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t="s">
        <v>136</v>
      </c>
      <c r="CS16" s="641"/>
      <c r="CT16" s="641"/>
      <c r="CU16" s="641"/>
      <c r="CV16" s="641"/>
      <c r="CW16" s="641"/>
      <c r="CX16" s="641"/>
      <c r="CY16" s="642"/>
      <c r="CZ16" s="677" t="s">
        <v>230</v>
      </c>
      <c r="DA16" s="677"/>
      <c r="DB16" s="677"/>
      <c r="DC16" s="677"/>
      <c r="DD16" s="646" t="s">
        <v>230</v>
      </c>
      <c r="DE16" s="641"/>
      <c r="DF16" s="641"/>
      <c r="DG16" s="641"/>
      <c r="DH16" s="641"/>
      <c r="DI16" s="641"/>
      <c r="DJ16" s="641"/>
      <c r="DK16" s="641"/>
      <c r="DL16" s="641"/>
      <c r="DM16" s="641"/>
      <c r="DN16" s="641"/>
      <c r="DO16" s="641"/>
      <c r="DP16" s="642"/>
      <c r="DQ16" s="646" t="s">
        <v>230</v>
      </c>
      <c r="DR16" s="641"/>
      <c r="DS16" s="641"/>
      <c r="DT16" s="641"/>
      <c r="DU16" s="641"/>
      <c r="DV16" s="641"/>
      <c r="DW16" s="641"/>
      <c r="DX16" s="641"/>
      <c r="DY16" s="641"/>
      <c r="DZ16" s="641"/>
      <c r="EA16" s="641"/>
      <c r="EB16" s="641"/>
      <c r="EC16" s="684"/>
    </row>
    <row r="17" spans="2:133" ht="11.25" customHeight="1" x14ac:dyDescent="0.15">
      <c r="B17" s="637" t="s">
        <v>261</v>
      </c>
      <c r="C17" s="638"/>
      <c r="D17" s="638"/>
      <c r="E17" s="638"/>
      <c r="F17" s="638"/>
      <c r="G17" s="638"/>
      <c r="H17" s="638"/>
      <c r="I17" s="638"/>
      <c r="J17" s="638"/>
      <c r="K17" s="638"/>
      <c r="L17" s="638"/>
      <c r="M17" s="638"/>
      <c r="N17" s="638"/>
      <c r="O17" s="638"/>
      <c r="P17" s="638"/>
      <c r="Q17" s="639"/>
      <c r="R17" s="640">
        <v>95005</v>
      </c>
      <c r="S17" s="641"/>
      <c r="T17" s="641"/>
      <c r="U17" s="641"/>
      <c r="V17" s="641"/>
      <c r="W17" s="641"/>
      <c r="X17" s="641"/>
      <c r="Y17" s="642"/>
      <c r="Z17" s="677">
        <v>0.6</v>
      </c>
      <c r="AA17" s="677"/>
      <c r="AB17" s="677"/>
      <c r="AC17" s="677"/>
      <c r="AD17" s="678">
        <v>95005</v>
      </c>
      <c r="AE17" s="678"/>
      <c r="AF17" s="678"/>
      <c r="AG17" s="678"/>
      <c r="AH17" s="678"/>
      <c r="AI17" s="678"/>
      <c r="AJ17" s="678"/>
      <c r="AK17" s="678"/>
      <c r="AL17" s="643">
        <v>1.1000000000000001</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230</v>
      </c>
      <c r="BH17" s="641"/>
      <c r="BI17" s="641"/>
      <c r="BJ17" s="641"/>
      <c r="BK17" s="641"/>
      <c r="BL17" s="641"/>
      <c r="BM17" s="641"/>
      <c r="BN17" s="642"/>
      <c r="BO17" s="677" t="s">
        <v>230</v>
      </c>
      <c r="BP17" s="677"/>
      <c r="BQ17" s="677"/>
      <c r="BR17" s="677"/>
      <c r="BS17" s="646" t="s">
        <v>230</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1664091</v>
      </c>
      <c r="CS17" s="641"/>
      <c r="CT17" s="641"/>
      <c r="CU17" s="641"/>
      <c r="CV17" s="641"/>
      <c r="CW17" s="641"/>
      <c r="CX17" s="641"/>
      <c r="CY17" s="642"/>
      <c r="CZ17" s="677">
        <v>10.3</v>
      </c>
      <c r="DA17" s="677"/>
      <c r="DB17" s="677"/>
      <c r="DC17" s="677"/>
      <c r="DD17" s="646" t="s">
        <v>136</v>
      </c>
      <c r="DE17" s="641"/>
      <c r="DF17" s="641"/>
      <c r="DG17" s="641"/>
      <c r="DH17" s="641"/>
      <c r="DI17" s="641"/>
      <c r="DJ17" s="641"/>
      <c r="DK17" s="641"/>
      <c r="DL17" s="641"/>
      <c r="DM17" s="641"/>
      <c r="DN17" s="641"/>
      <c r="DO17" s="641"/>
      <c r="DP17" s="642"/>
      <c r="DQ17" s="646">
        <v>1637156</v>
      </c>
      <c r="DR17" s="641"/>
      <c r="DS17" s="641"/>
      <c r="DT17" s="641"/>
      <c r="DU17" s="641"/>
      <c r="DV17" s="641"/>
      <c r="DW17" s="641"/>
      <c r="DX17" s="641"/>
      <c r="DY17" s="641"/>
      <c r="DZ17" s="641"/>
      <c r="EA17" s="641"/>
      <c r="EB17" s="641"/>
      <c r="EC17" s="684"/>
    </row>
    <row r="18" spans="2:133" ht="11.25" customHeight="1" x14ac:dyDescent="0.15">
      <c r="B18" s="637" t="s">
        <v>264</v>
      </c>
      <c r="C18" s="638"/>
      <c r="D18" s="638"/>
      <c r="E18" s="638"/>
      <c r="F18" s="638"/>
      <c r="G18" s="638"/>
      <c r="H18" s="638"/>
      <c r="I18" s="638"/>
      <c r="J18" s="638"/>
      <c r="K18" s="638"/>
      <c r="L18" s="638"/>
      <c r="M18" s="638"/>
      <c r="N18" s="638"/>
      <c r="O18" s="638"/>
      <c r="P18" s="638"/>
      <c r="Q18" s="639"/>
      <c r="R18" s="640">
        <v>20257</v>
      </c>
      <c r="S18" s="641"/>
      <c r="T18" s="641"/>
      <c r="U18" s="641"/>
      <c r="V18" s="641"/>
      <c r="W18" s="641"/>
      <c r="X18" s="641"/>
      <c r="Y18" s="642"/>
      <c r="Z18" s="677">
        <v>0.1</v>
      </c>
      <c r="AA18" s="677"/>
      <c r="AB18" s="677"/>
      <c r="AC18" s="677"/>
      <c r="AD18" s="678">
        <v>20257</v>
      </c>
      <c r="AE18" s="678"/>
      <c r="AF18" s="678"/>
      <c r="AG18" s="678"/>
      <c r="AH18" s="678"/>
      <c r="AI18" s="678"/>
      <c r="AJ18" s="678"/>
      <c r="AK18" s="678"/>
      <c r="AL18" s="643">
        <v>0.2</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230</v>
      </c>
      <c r="BH18" s="641"/>
      <c r="BI18" s="641"/>
      <c r="BJ18" s="641"/>
      <c r="BK18" s="641"/>
      <c r="BL18" s="641"/>
      <c r="BM18" s="641"/>
      <c r="BN18" s="642"/>
      <c r="BO18" s="677" t="s">
        <v>230</v>
      </c>
      <c r="BP18" s="677"/>
      <c r="BQ18" s="677"/>
      <c r="BR18" s="677"/>
      <c r="BS18" s="646" t="s">
        <v>230</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t="s">
        <v>230</v>
      </c>
      <c r="CS18" s="641"/>
      <c r="CT18" s="641"/>
      <c r="CU18" s="641"/>
      <c r="CV18" s="641"/>
      <c r="CW18" s="641"/>
      <c r="CX18" s="641"/>
      <c r="CY18" s="642"/>
      <c r="CZ18" s="677" t="s">
        <v>230</v>
      </c>
      <c r="DA18" s="677"/>
      <c r="DB18" s="677"/>
      <c r="DC18" s="677"/>
      <c r="DD18" s="646" t="s">
        <v>230</v>
      </c>
      <c r="DE18" s="641"/>
      <c r="DF18" s="641"/>
      <c r="DG18" s="641"/>
      <c r="DH18" s="641"/>
      <c r="DI18" s="641"/>
      <c r="DJ18" s="641"/>
      <c r="DK18" s="641"/>
      <c r="DL18" s="641"/>
      <c r="DM18" s="641"/>
      <c r="DN18" s="641"/>
      <c r="DO18" s="641"/>
      <c r="DP18" s="642"/>
      <c r="DQ18" s="646" t="s">
        <v>230</v>
      </c>
      <c r="DR18" s="641"/>
      <c r="DS18" s="641"/>
      <c r="DT18" s="641"/>
      <c r="DU18" s="641"/>
      <c r="DV18" s="641"/>
      <c r="DW18" s="641"/>
      <c r="DX18" s="641"/>
      <c r="DY18" s="641"/>
      <c r="DZ18" s="641"/>
      <c r="EA18" s="641"/>
      <c r="EB18" s="641"/>
      <c r="EC18" s="684"/>
    </row>
    <row r="19" spans="2:133" ht="11.25" customHeight="1" x14ac:dyDescent="0.15">
      <c r="B19" s="637" t="s">
        <v>267</v>
      </c>
      <c r="C19" s="638"/>
      <c r="D19" s="638"/>
      <c r="E19" s="638"/>
      <c r="F19" s="638"/>
      <c r="G19" s="638"/>
      <c r="H19" s="638"/>
      <c r="I19" s="638"/>
      <c r="J19" s="638"/>
      <c r="K19" s="638"/>
      <c r="L19" s="638"/>
      <c r="M19" s="638"/>
      <c r="N19" s="638"/>
      <c r="O19" s="638"/>
      <c r="P19" s="638"/>
      <c r="Q19" s="639"/>
      <c r="R19" s="640">
        <v>3356</v>
      </c>
      <c r="S19" s="641"/>
      <c r="T19" s="641"/>
      <c r="U19" s="641"/>
      <c r="V19" s="641"/>
      <c r="W19" s="641"/>
      <c r="X19" s="641"/>
      <c r="Y19" s="642"/>
      <c r="Z19" s="677">
        <v>0</v>
      </c>
      <c r="AA19" s="677"/>
      <c r="AB19" s="677"/>
      <c r="AC19" s="677"/>
      <c r="AD19" s="678">
        <v>3356</v>
      </c>
      <c r="AE19" s="678"/>
      <c r="AF19" s="678"/>
      <c r="AG19" s="678"/>
      <c r="AH19" s="678"/>
      <c r="AI19" s="678"/>
      <c r="AJ19" s="678"/>
      <c r="AK19" s="678"/>
      <c r="AL19" s="643">
        <v>0</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v>218933</v>
      </c>
      <c r="BH19" s="641"/>
      <c r="BI19" s="641"/>
      <c r="BJ19" s="641"/>
      <c r="BK19" s="641"/>
      <c r="BL19" s="641"/>
      <c r="BM19" s="641"/>
      <c r="BN19" s="642"/>
      <c r="BO19" s="677">
        <v>5.9</v>
      </c>
      <c r="BP19" s="677"/>
      <c r="BQ19" s="677"/>
      <c r="BR19" s="677"/>
      <c r="BS19" s="646" t="s">
        <v>230</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230</v>
      </c>
      <c r="CS19" s="641"/>
      <c r="CT19" s="641"/>
      <c r="CU19" s="641"/>
      <c r="CV19" s="641"/>
      <c r="CW19" s="641"/>
      <c r="CX19" s="641"/>
      <c r="CY19" s="642"/>
      <c r="CZ19" s="677" t="s">
        <v>230</v>
      </c>
      <c r="DA19" s="677"/>
      <c r="DB19" s="677"/>
      <c r="DC19" s="677"/>
      <c r="DD19" s="646" t="s">
        <v>136</v>
      </c>
      <c r="DE19" s="641"/>
      <c r="DF19" s="641"/>
      <c r="DG19" s="641"/>
      <c r="DH19" s="641"/>
      <c r="DI19" s="641"/>
      <c r="DJ19" s="641"/>
      <c r="DK19" s="641"/>
      <c r="DL19" s="641"/>
      <c r="DM19" s="641"/>
      <c r="DN19" s="641"/>
      <c r="DO19" s="641"/>
      <c r="DP19" s="642"/>
      <c r="DQ19" s="646" t="s">
        <v>230</v>
      </c>
      <c r="DR19" s="641"/>
      <c r="DS19" s="641"/>
      <c r="DT19" s="641"/>
      <c r="DU19" s="641"/>
      <c r="DV19" s="641"/>
      <c r="DW19" s="641"/>
      <c r="DX19" s="641"/>
      <c r="DY19" s="641"/>
      <c r="DZ19" s="641"/>
      <c r="EA19" s="641"/>
      <c r="EB19" s="641"/>
      <c r="EC19" s="684"/>
    </row>
    <row r="20" spans="2:133" ht="11.25" customHeight="1" x14ac:dyDescent="0.15">
      <c r="B20" s="637" t="s">
        <v>270</v>
      </c>
      <c r="C20" s="638"/>
      <c r="D20" s="638"/>
      <c r="E20" s="638"/>
      <c r="F20" s="638"/>
      <c r="G20" s="638"/>
      <c r="H20" s="638"/>
      <c r="I20" s="638"/>
      <c r="J20" s="638"/>
      <c r="K20" s="638"/>
      <c r="L20" s="638"/>
      <c r="M20" s="638"/>
      <c r="N20" s="638"/>
      <c r="O20" s="638"/>
      <c r="P20" s="638"/>
      <c r="Q20" s="639"/>
      <c r="R20" s="640">
        <v>716</v>
      </c>
      <c r="S20" s="641"/>
      <c r="T20" s="641"/>
      <c r="U20" s="641"/>
      <c r="V20" s="641"/>
      <c r="W20" s="641"/>
      <c r="X20" s="641"/>
      <c r="Y20" s="642"/>
      <c r="Z20" s="677">
        <v>0</v>
      </c>
      <c r="AA20" s="677"/>
      <c r="AB20" s="677"/>
      <c r="AC20" s="677"/>
      <c r="AD20" s="678">
        <v>716</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v>218933</v>
      </c>
      <c r="BH20" s="641"/>
      <c r="BI20" s="641"/>
      <c r="BJ20" s="641"/>
      <c r="BK20" s="641"/>
      <c r="BL20" s="641"/>
      <c r="BM20" s="641"/>
      <c r="BN20" s="642"/>
      <c r="BO20" s="677">
        <v>5.9</v>
      </c>
      <c r="BP20" s="677"/>
      <c r="BQ20" s="677"/>
      <c r="BR20" s="677"/>
      <c r="BS20" s="646" t="s">
        <v>230</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16160553</v>
      </c>
      <c r="CS20" s="641"/>
      <c r="CT20" s="641"/>
      <c r="CU20" s="641"/>
      <c r="CV20" s="641"/>
      <c r="CW20" s="641"/>
      <c r="CX20" s="641"/>
      <c r="CY20" s="642"/>
      <c r="CZ20" s="677">
        <v>100</v>
      </c>
      <c r="DA20" s="677"/>
      <c r="DB20" s="677"/>
      <c r="DC20" s="677"/>
      <c r="DD20" s="646">
        <v>2094486</v>
      </c>
      <c r="DE20" s="641"/>
      <c r="DF20" s="641"/>
      <c r="DG20" s="641"/>
      <c r="DH20" s="641"/>
      <c r="DI20" s="641"/>
      <c r="DJ20" s="641"/>
      <c r="DK20" s="641"/>
      <c r="DL20" s="641"/>
      <c r="DM20" s="641"/>
      <c r="DN20" s="641"/>
      <c r="DO20" s="641"/>
      <c r="DP20" s="642"/>
      <c r="DQ20" s="646">
        <v>10958441</v>
      </c>
      <c r="DR20" s="641"/>
      <c r="DS20" s="641"/>
      <c r="DT20" s="641"/>
      <c r="DU20" s="641"/>
      <c r="DV20" s="641"/>
      <c r="DW20" s="641"/>
      <c r="DX20" s="641"/>
      <c r="DY20" s="641"/>
      <c r="DZ20" s="641"/>
      <c r="EA20" s="641"/>
      <c r="EB20" s="641"/>
      <c r="EC20" s="684"/>
    </row>
    <row r="21" spans="2:133" ht="11.25" customHeight="1" x14ac:dyDescent="0.15">
      <c r="B21" s="637" t="s">
        <v>273</v>
      </c>
      <c r="C21" s="638"/>
      <c r="D21" s="638"/>
      <c r="E21" s="638"/>
      <c r="F21" s="638"/>
      <c r="G21" s="638"/>
      <c r="H21" s="638"/>
      <c r="I21" s="638"/>
      <c r="J21" s="638"/>
      <c r="K21" s="638"/>
      <c r="L21" s="638"/>
      <c r="M21" s="638"/>
      <c r="N21" s="638"/>
      <c r="O21" s="638"/>
      <c r="P21" s="638"/>
      <c r="Q21" s="639"/>
      <c r="R21" s="640">
        <v>70676</v>
      </c>
      <c r="S21" s="641"/>
      <c r="T21" s="641"/>
      <c r="U21" s="641"/>
      <c r="V21" s="641"/>
      <c r="W21" s="641"/>
      <c r="X21" s="641"/>
      <c r="Y21" s="642"/>
      <c r="Z21" s="677">
        <v>0.4</v>
      </c>
      <c r="AA21" s="677"/>
      <c r="AB21" s="677"/>
      <c r="AC21" s="677"/>
      <c r="AD21" s="678">
        <v>70676</v>
      </c>
      <c r="AE21" s="678"/>
      <c r="AF21" s="678"/>
      <c r="AG21" s="678"/>
      <c r="AH21" s="678"/>
      <c r="AI21" s="678"/>
      <c r="AJ21" s="678"/>
      <c r="AK21" s="678"/>
      <c r="AL21" s="643">
        <v>0.8</v>
      </c>
      <c r="AM21" s="644"/>
      <c r="AN21" s="644"/>
      <c r="AO21" s="679"/>
      <c r="AP21" s="735" t="s">
        <v>274</v>
      </c>
      <c r="AQ21" s="742"/>
      <c r="AR21" s="742"/>
      <c r="AS21" s="742"/>
      <c r="AT21" s="742"/>
      <c r="AU21" s="742"/>
      <c r="AV21" s="742"/>
      <c r="AW21" s="742"/>
      <c r="AX21" s="742"/>
      <c r="AY21" s="742"/>
      <c r="AZ21" s="742"/>
      <c r="BA21" s="742"/>
      <c r="BB21" s="742"/>
      <c r="BC21" s="742"/>
      <c r="BD21" s="742"/>
      <c r="BE21" s="742"/>
      <c r="BF21" s="737"/>
      <c r="BG21" s="640" t="s">
        <v>230</v>
      </c>
      <c r="BH21" s="641"/>
      <c r="BI21" s="641"/>
      <c r="BJ21" s="641"/>
      <c r="BK21" s="641"/>
      <c r="BL21" s="641"/>
      <c r="BM21" s="641"/>
      <c r="BN21" s="642"/>
      <c r="BO21" s="677" t="s">
        <v>136</v>
      </c>
      <c r="BP21" s="677"/>
      <c r="BQ21" s="677"/>
      <c r="BR21" s="677"/>
      <c r="BS21" s="646" t="s">
        <v>230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275</v>
      </c>
      <c r="C22" s="638"/>
      <c r="D22" s="638"/>
      <c r="E22" s="638"/>
      <c r="F22" s="638"/>
      <c r="G22" s="638"/>
      <c r="H22" s="638"/>
      <c r="I22" s="638"/>
      <c r="J22" s="638"/>
      <c r="K22" s="638"/>
      <c r="L22" s="638"/>
      <c r="M22" s="638"/>
      <c r="N22" s="638"/>
      <c r="O22" s="638"/>
      <c r="P22" s="638"/>
      <c r="Q22" s="639"/>
      <c r="R22" s="640">
        <v>5283452</v>
      </c>
      <c r="S22" s="641"/>
      <c r="T22" s="641"/>
      <c r="U22" s="641"/>
      <c r="V22" s="641"/>
      <c r="W22" s="641"/>
      <c r="X22" s="641"/>
      <c r="Y22" s="642"/>
      <c r="Z22" s="677">
        <v>31.6</v>
      </c>
      <c r="AA22" s="677"/>
      <c r="AB22" s="677"/>
      <c r="AC22" s="677"/>
      <c r="AD22" s="678">
        <v>4535546</v>
      </c>
      <c r="AE22" s="678"/>
      <c r="AF22" s="678"/>
      <c r="AG22" s="678"/>
      <c r="AH22" s="678"/>
      <c r="AI22" s="678"/>
      <c r="AJ22" s="678"/>
      <c r="AK22" s="678"/>
      <c r="AL22" s="643">
        <v>51.1</v>
      </c>
      <c r="AM22" s="644"/>
      <c r="AN22" s="644"/>
      <c r="AO22" s="679"/>
      <c r="AP22" s="735" t="s">
        <v>276</v>
      </c>
      <c r="AQ22" s="742"/>
      <c r="AR22" s="742"/>
      <c r="AS22" s="742"/>
      <c r="AT22" s="742"/>
      <c r="AU22" s="742"/>
      <c r="AV22" s="742"/>
      <c r="AW22" s="742"/>
      <c r="AX22" s="742"/>
      <c r="AY22" s="742"/>
      <c r="AZ22" s="742"/>
      <c r="BA22" s="742"/>
      <c r="BB22" s="742"/>
      <c r="BC22" s="742"/>
      <c r="BD22" s="742"/>
      <c r="BE22" s="742"/>
      <c r="BF22" s="737"/>
      <c r="BG22" s="640" t="s">
        <v>136</v>
      </c>
      <c r="BH22" s="641"/>
      <c r="BI22" s="641"/>
      <c r="BJ22" s="641"/>
      <c r="BK22" s="641"/>
      <c r="BL22" s="641"/>
      <c r="BM22" s="641"/>
      <c r="BN22" s="642"/>
      <c r="BO22" s="677" t="s">
        <v>230</v>
      </c>
      <c r="BP22" s="677"/>
      <c r="BQ22" s="677"/>
      <c r="BR22" s="677"/>
      <c r="BS22" s="646" t="s">
        <v>230</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278</v>
      </c>
      <c r="C23" s="638"/>
      <c r="D23" s="638"/>
      <c r="E23" s="638"/>
      <c r="F23" s="638"/>
      <c r="G23" s="638"/>
      <c r="H23" s="638"/>
      <c r="I23" s="638"/>
      <c r="J23" s="638"/>
      <c r="K23" s="638"/>
      <c r="L23" s="638"/>
      <c r="M23" s="638"/>
      <c r="N23" s="638"/>
      <c r="O23" s="638"/>
      <c r="P23" s="638"/>
      <c r="Q23" s="639"/>
      <c r="R23" s="640">
        <v>4535546</v>
      </c>
      <c r="S23" s="641"/>
      <c r="T23" s="641"/>
      <c r="U23" s="641"/>
      <c r="V23" s="641"/>
      <c r="W23" s="641"/>
      <c r="X23" s="641"/>
      <c r="Y23" s="642"/>
      <c r="Z23" s="677">
        <v>27.1</v>
      </c>
      <c r="AA23" s="677"/>
      <c r="AB23" s="677"/>
      <c r="AC23" s="677"/>
      <c r="AD23" s="678">
        <v>4535546</v>
      </c>
      <c r="AE23" s="678"/>
      <c r="AF23" s="678"/>
      <c r="AG23" s="678"/>
      <c r="AH23" s="678"/>
      <c r="AI23" s="678"/>
      <c r="AJ23" s="678"/>
      <c r="AK23" s="678"/>
      <c r="AL23" s="643">
        <v>51.1</v>
      </c>
      <c r="AM23" s="644"/>
      <c r="AN23" s="644"/>
      <c r="AO23" s="679"/>
      <c r="AP23" s="735" t="s">
        <v>279</v>
      </c>
      <c r="AQ23" s="742"/>
      <c r="AR23" s="742"/>
      <c r="AS23" s="742"/>
      <c r="AT23" s="742"/>
      <c r="AU23" s="742"/>
      <c r="AV23" s="742"/>
      <c r="AW23" s="742"/>
      <c r="AX23" s="742"/>
      <c r="AY23" s="742"/>
      <c r="AZ23" s="742"/>
      <c r="BA23" s="742"/>
      <c r="BB23" s="742"/>
      <c r="BC23" s="742"/>
      <c r="BD23" s="742"/>
      <c r="BE23" s="742"/>
      <c r="BF23" s="737"/>
      <c r="BG23" s="640">
        <v>218933</v>
      </c>
      <c r="BH23" s="641"/>
      <c r="BI23" s="641"/>
      <c r="BJ23" s="641"/>
      <c r="BK23" s="641"/>
      <c r="BL23" s="641"/>
      <c r="BM23" s="641"/>
      <c r="BN23" s="642"/>
      <c r="BO23" s="677">
        <v>5.9</v>
      </c>
      <c r="BP23" s="677"/>
      <c r="BQ23" s="677"/>
      <c r="BR23" s="677"/>
      <c r="BS23" s="646" t="s">
        <v>136</v>
      </c>
      <c r="BT23" s="641"/>
      <c r="BU23" s="641"/>
      <c r="BV23" s="641"/>
      <c r="BW23" s="641"/>
      <c r="BX23" s="641"/>
      <c r="BY23" s="641"/>
      <c r="BZ23" s="641"/>
      <c r="CA23" s="641"/>
      <c r="CB23" s="684"/>
      <c r="CD23" s="744" t="s">
        <v>218</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15">
      <c r="B24" s="637" t="s">
        <v>285</v>
      </c>
      <c r="C24" s="638"/>
      <c r="D24" s="638"/>
      <c r="E24" s="638"/>
      <c r="F24" s="638"/>
      <c r="G24" s="638"/>
      <c r="H24" s="638"/>
      <c r="I24" s="638"/>
      <c r="J24" s="638"/>
      <c r="K24" s="638"/>
      <c r="L24" s="638"/>
      <c r="M24" s="638"/>
      <c r="N24" s="638"/>
      <c r="O24" s="638"/>
      <c r="P24" s="638"/>
      <c r="Q24" s="639"/>
      <c r="R24" s="640">
        <v>747906</v>
      </c>
      <c r="S24" s="641"/>
      <c r="T24" s="641"/>
      <c r="U24" s="641"/>
      <c r="V24" s="641"/>
      <c r="W24" s="641"/>
      <c r="X24" s="641"/>
      <c r="Y24" s="642"/>
      <c r="Z24" s="677">
        <v>4.5</v>
      </c>
      <c r="AA24" s="677"/>
      <c r="AB24" s="677"/>
      <c r="AC24" s="677"/>
      <c r="AD24" s="678" t="s">
        <v>136</v>
      </c>
      <c r="AE24" s="678"/>
      <c r="AF24" s="678"/>
      <c r="AG24" s="678"/>
      <c r="AH24" s="678"/>
      <c r="AI24" s="678"/>
      <c r="AJ24" s="678"/>
      <c r="AK24" s="678"/>
      <c r="AL24" s="643" t="s">
        <v>136</v>
      </c>
      <c r="AM24" s="644"/>
      <c r="AN24" s="644"/>
      <c r="AO24" s="679"/>
      <c r="AP24" s="735" t="s">
        <v>286</v>
      </c>
      <c r="AQ24" s="742"/>
      <c r="AR24" s="742"/>
      <c r="AS24" s="742"/>
      <c r="AT24" s="742"/>
      <c r="AU24" s="742"/>
      <c r="AV24" s="742"/>
      <c r="AW24" s="742"/>
      <c r="AX24" s="742"/>
      <c r="AY24" s="742"/>
      <c r="AZ24" s="742"/>
      <c r="BA24" s="742"/>
      <c r="BB24" s="742"/>
      <c r="BC24" s="742"/>
      <c r="BD24" s="742"/>
      <c r="BE24" s="742"/>
      <c r="BF24" s="737"/>
      <c r="BG24" s="640" t="s">
        <v>136</v>
      </c>
      <c r="BH24" s="641"/>
      <c r="BI24" s="641"/>
      <c r="BJ24" s="641"/>
      <c r="BK24" s="641"/>
      <c r="BL24" s="641"/>
      <c r="BM24" s="641"/>
      <c r="BN24" s="642"/>
      <c r="BO24" s="677" t="s">
        <v>230</v>
      </c>
      <c r="BP24" s="677"/>
      <c r="BQ24" s="677"/>
      <c r="BR24" s="677"/>
      <c r="BS24" s="646" t="s">
        <v>230</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6774784</v>
      </c>
      <c r="CS24" s="696"/>
      <c r="CT24" s="696"/>
      <c r="CU24" s="696"/>
      <c r="CV24" s="696"/>
      <c r="CW24" s="696"/>
      <c r="CX24" s="696"/>
      <c r="CY24" s="739"/>
      <c r="CZ24" s="740">
        <v>41.9</v>
      </c>
      <c r="DA24" s="713"/>
      <c r="DB24" s="713"/>
      <c r="DC24" s="743"/>
      <c r="DD24" s="738">
        <v>4658675</v>
      </c>
      <c r="DE24" s="696"/>
      <c r="DF24" s="696"/>
      <c r="DG24" s="696"/>
      <c r="DH24" s="696"/>
      <c r="DI24" s="696"/>
      <c r="DJ24" s="696"/>
      <c r="DK24" s="739"/>
      <c r="DL24" s="738">
        <v>4519558</v>
      </c>
      <c r="DM24" s="696"/>
      <c r="DN24" s="696"/>
      <c r="DO24" s="696"/>
      <c r="DP24" s="696"/>
      <c r="DQ24" s="696"/>
      <c r="DR24" s="696"/>
      <c r="DS24" s="696"/>
      <c r="DT24" s="696"/>
      <c r="DU24" s="696"/>
      <c r="DV24" s="739"/>
      <c r="DW24" s="740">
        <v>48.8</v>
      </c>
      <c r="DX24" s="713"/>
      <c r="DY24" s="713"/>
      <c r="DZ24" s="713"/>
      <c r="EA24" s="713"/>
      <c r="EB24" s="713"/>
      <c r="EC24" s="741"/>
    </row>
    <row r="25" spans="2:133" ht="11.25" customHeight="1" x14ac:dyDescent="0.15">
      <c r="B25" s="637" t="s">
        <v>288</v>
      </c>
      <c r="C25" s="638"/>
      <c r="D25" s="638"/>
      <c r="E25" s="638"/>
      <c r="F25" s="638"/>
      <c r="G25" s="638"/>
      <c r="H25" s="638"/>
      <c r="I25" s="638"/>
      <c r="J25" s="638"/>
      <c r="K25" s="638"/>
      <c r="L25" s="638"/>
      <c r="M25" s="638"/>
      <c r="N25" s="638"/>
      <c r="O25" s="638"/>
      <c r="P25" s="638"/>
      <c r="Q25" s="639"/>
      <c r="R25" s="640" t="s">
        <v>230</v>
      </c>
      <c r="S25" s="641"/>
      <c r="T25" s="641"/>
      <c r="U25" s="641"/>
      <c r="V25" s="641"/>
      <c r="W25" s="641"/>
      <c r="X25" s="641"/>
      <c r="Y25" s="642"/>
      <c r="Z25" s="677" t="s">
        <v>230</v>
      </c>
      <c r="AA25" s="677"/>
      <c r="AB25" s="677"/>
      <c r="AC25" s="677"/>
      <c r="AD25" s="678" t="s">
        <v>230</v>
      </c>
      <c r="AE25" s="678"/>
      <c r="AF25" s="678"/>
      <c r="AG25" s="678"/>
      <c r="AH25" s="678"/>
      <c r="AI25" s="678"/>
      <c r="AJ25" s="678"/>
      <c r="AK25" s="678"/>
      <c r="AL25" s="643" t="s">
        <v>136</v>
      </c>
      <c r="AM25" s="644"/>
      <c r="AN25" s="644"/>
      <c r="AO25" s="679"/>
      <c r="AP25" s="735" t="s">
        <v>289</v>
      </c>
      <c r="AQ25" s="742"/>
      <c r="AR25" s="742"/>
      <c r="AS25" s="742"/>
      <c r="AT25" s="742"/>
      <c r="AU25" s="742"/>
      <c r="AV25" s="742"/>
      <c r="AW25" s="742"/>
      <c r="AX25" s="742"/>
      <c r="AY25" s="742"/>
      <c r="AZ25" s="742"/>
      <c r="BA25" s="742"/>
      <c r="BB25" s="742"/>
      <c r="BC25" s="742"/>
      <c r="BD25" s="742"/>
      <c r="BE25" s="742"/>
      <c r="BF25" s="737"/>
      <c r="BG25" s="640" t="s">
        <v>230</v>
      </c>
      <c r="BH25" s="641"/>
      <c r="BI25" s="641"/>
      <c r="BJ25" s="641"/>
      <c r="BK25" s="641"/>
      <c r="BL25" s="641"/>
      <c r="BM25" s="641"/>
      <c r="BN25" s="642"/>
      <c r="BO25" s="677" t="s">
        <v>230</v>
      </c>
      <c r="BP25" s="677"/>
      <c r="BQ25" s="677"/>
      <c r="BR25" s="677"/>
      <c r="BS25" s="646" t="s">
        <v>230</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2537787</v>
      </c>
      <c r="CS25" s="659"/>
      <c r="CT25" s="659"/>
      <c r="CU25" s="659"/>
      <c r="CV25" s="659"/>
      <c r="CW25" s="659"/>
      <c r="CX25" s="659"/>
      <c r="CY25" s="660"/>
      <c r="CZ25" s="643">
        <v>15.7</v>
      </c>
      <c r="DA25" s="661"/>
      <c r="DB25" s="661"/>
      <c r="DC25" s="662"/>
      <c r="DD25" s="646">
        <v>2260958</v>
      </c>
      <c r="DE25" s="659"/>
      <c r="DF25" s="659"/>
      <c r="DG25" s="659"/>
      <c r="DH25" s="659"/>
      <c r="DI25" s="659"/>
      <c r="DJ25" s="659"/>
      <c r="DK25" s="660"/>
      <c r="DL25" s="646">
        <v>2145167</v>
      </c>
      <c r="DM25" s="659"/>
      <c r="DN25" s="659"/>
      <c r="DO25" s="659"/>
      <c r="DP25" s="659"/>
      <c r="DQ25" s="659"/>
      <c r="DR25" s="659"/>
      <c r="DS25" s="659"/>
      <c r="DT25" s="659"/>
      <c r="DU25" s="659"/>
      <c r="DV25" s="660"/>
      <c r="DW25" s="643">
        <v>23.2</v>
      </c>
      <c r="DX25" s="661"/>
      <c r="DY25" s="661"/>
      <c r="DZ25" s="661"/>
      <c r="EA25" s="661"/>
      <c r="EB25" s="661"/>
      <c r="EC25" s="676"/>
    </row>
    <row r="26" spans="2:133" ht="11.25" customHeight="1" x14ac:dyDescent="0.15">
      <c r="B26" s="637" t="s">
        <v>291</v>
      </c>
      <c r="C26" s="638"/>
      <c r="D26" s="638"/>
      <c r="E26" s="638"/>
      <c r="F26" s="638"/>
      <c r="G26" s="638"/>
      <c r="H26" s="638"/>
      <c r="I26" s="638"/>
      <c r="J26" s="638"/>
      <c r="K26" s="638"/>
      <c r="L26" s="638"/>
      <c r="M26" s="638"/>
      <c r="N26" s="638"/>
      <c r="O26" s="638"/>
      <c r="P26" s="638"/>
      <c r="Q26" s="639"/>
      <c r="R26" s="640">
        <v>9807787</v>
      </c>
      <c r="S26" s="641"/>
      <c r="T26" s="641"/>
      <c r="U26" s="641"/>
      <c r="V26" s="641"/>
      <c r="W26" s="641"/>
      <c r="X26" s="641"/>
      <c r="Y26" s="642"/>
      <c r="Z26" s="677">
        <v>58.7</v>
      </c>
      <c r="AA26" s="677"/>
      <c r="AB26" s="677"/>
      <c r="AC26" s="677"/>
      <c r="AD26" s="678">
        <v>8840948</v>
      </c>
      <c r="AE26" s="678"/>
      <c r="AF26" s="678"/>
      <c r="AG26" s="678"/>
      <c r="AH26" s="678"/>
      <c r="AI26" s="678"/>
      <c r="AJ26" s="678"/>
      <c r="AK26" s="678"/>
      <c r="AL26" s="643">
        <v>99.5</v>
      </c>
      <c r="AM26" s="644"/>
      <c r="AN26" s="644"/>
      <c r="AO26" s="679"/>
      <c r="AP26" s="735" t="s">
        <v>292</v>
      </c>
      <c r="AQ26" s="736"/>
      <c r="AR26" s="736"/>
      <c r="AS26" s="736"/>
      <c r="AT26" s="736"/>
      <c r="AU26" s="736"/>
      <c r="AV26" s="736"/>
      <c r="AW26" s="736"/>
      <c r="AX26" s="736"/>
      <c r="AY26" s="736"/>
      <c r="AZ26" s="736"/>
      <c r="BA26" s="736"/>
      <c r="BB26" s="736"/>
      <c r="BC26" s="736"/>
      <c r="BD26" s="736"/>
      <c r="BE26" s="736"/>
      <c r="BF26" s="737"/>
      <c r="BG26" s="640" t="s">
        <v>136</v>
      </c>
      <c r="BH26" s="641"/>
      <c r="BI26" s="641"/>
      <c r="BJ26" s="641"/>
      <c r="BK26" s="641"/>
      <c r="BL26" s="641"/>
      <c r="BM26" s="641"/>
      <c r="BN26" s="642"/>
      <c r="BO26" s="677" t="s">
        <v>230</v>
      </c>
      <c r="BP26" s="677"/>
      <c r="BQ26" s="677"/>
      <c r="BR26" s="677"/>
      <c r="BS26" s="646" t="s">
        <v>136</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1411797</v>
      </c>
      <c r="CS26" s="641"/>
      <c r="CT26" s="641"/>
      <c r="CU26" s="641"/>
      <c r="CV26" s="641"/>
      <c r="CW26" s="641"/>
      <c r="CX26" s="641"/>
      <c r="CY26" s="642"/>
      <c r="CZ26" s="643">
        <v>8.6999999999999993</v>
      </c>
      <c r="DA26" s="661"/>
      <c r="DB26" s="661"/>
      <c r="DC26" s="662"/>
      <c r="DD26" s="646">
        <v>1254319</v>
      </c>
      <c r="DE26" s="641"/>
      <c r="DF26" s="641"/>
      <c r="DG26" s="641"/>
      <c r="DH26" s="641"/>
      <c r="DI26" s="641"/>
      <c r="DJ26" s="641"/>
      <c r="DK26" s="642"/>
      <c r="DL26" s="646" t="s">
        <v>136</v>
      </c>
      <c r="DM26" s="641"/>
      <c r="DN26" s="641"/>
      <c r="DO26" s="641"/>
      <c r="DP26" s="641"/>
      <c r="DQ26" s="641"/>
      <c r="DR26" s="641"/>
      <c r="DS26" s="641"/>
      <c r="DT26" s="641"/>
      <c r="DU26" s="641"/>
      <c r="DV26" s="642"/>
      <c r="DW26" s="643" t="s">
        <v>230</v>
      </c>
      <c r="DX26" s="661"/>
      <c r="DY26" s="661"/>
      <c r="DZ26" s="661"/>
      <c r="EA26" s="661"/>
      <c r="EB26" s="661"/>
      <c r="EC26" s="676"/>
    </row>
    <row r="27" spans="2:133" ht="11.25" customHeight="1" x14ac:dyDescent="0.15">
      <c r="B27" s="637" t="s">
        <v>294</v>
      </c>
      <c r="C27" s="638"/>
      <c r="D27" s="638"/>
      <c r="E27" s="638"/>
      <c r="F27" s="638"/>
      <c r="G27" s="638"/>
      <c r="H27" s="638"/>
      <c r="I27" s="638"/>
      <c r="J27" s="638"/>
      <c r="K27" s="638"/>
      <c r="L27" s="638"/>
      <c r="M27" s="638"/>
      <c r="N27" s="638"/>
      <c r="O27" s="638"/>
      <c r="P27" s="638"/>
      <c r="Q27" s="639"/>
      <c r="R27" s="640">
        <v>2555</v>
      </c>
      <c r="S27" s="641"/>
      <c r="T27" s="641"/>
      <c r="U27" s="641"/>
      <c r="V27" s="641"/>
      <c r="W27" s="641"/>
      <c r="X27" s="641"/>
      <c r="Y27" s="642"/>
      <c r="Z27" s="677">
        <v>0</v>
      </c>
      <c r="AA27" s="677"/>
      <c r="AB27" s="677"/>
      <c r="AC27" s="677"/>
      <c r="AD27" s="678">
        <v>2555</v>
      </c>
      <c r="AE27" s="678"/>
      <c r="AF27" s="678"/>
      <c r="AG27" s="678"/>
      <c r="AH27" s="678"/>
      <c r="AI27" s="678"/>
      <c r="AJ27" s="678"/>
      <c r="AK27" s="678"/>
      <c r="AL27" s="643">
        <v>0</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3691580</v>
      </c>
      <c r="BH27" s="641"/>
      <c r="BI27" s="641"/>
      <c r="BJ27" s="641"/>
      <c r="BK27" s="641"/>
      <c r="BL27" s="641"/>
      <c r="BM27" s="641"/>
      <c r="BN27" s="642"/>
      <c r="BO27" s="677">
        <v>100</v>
      </c>
      <c r="BP27" s="677"/>
      <c r="BQ27" s="677"/>
      <c r="BR27" s="677"/>
      <c r="BS27" s="646">
        <v>43190</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2572906</v>
      </c>
      <c r="CS27" s="659"/>
      <c r="CT27" s="659"/>
      <c r="CU27" s="659"/>
      <c r="CV27" s="659"/>
      <c r="CW27" s="659"/>
      <c r="CX27" s="659"/>
      <c r="CY27" s="660"/>
      <c r="CZ27" s="643">
        <v>15.9</v>
      </c>
      <c r="DA27" s="661"/>
      <c r="DB27" s="661"/>
      <c r="DC27" s="662"/>
      <c r="DD27" s="646">
        <v>760561</v>
      </c>
      <c r="DE27" s="659"/>
      <c r="DF27" s="659"/>
      <c r="DG27" s="659"/>
      <c r="DH27" s="659"/>
      <c r="DI27" s="659"/>
      <c r="DJ27" s="659"/>
      <c r="DK27" s="660"/>
      <c r="DL27" s="646">
        <v>737235</v>
      </c>
      <c r="DM27" s="659"/>
      <c r="DN27" s="659"/>
      <c r="DO27" s="659"/>
      <c r="DP27" s="659"/>
      <c r="DQ27" s="659"/>
      <c r="DR27" s="659"/>
      <c r="DS27" s="659"/>
      <c r="DT27" s="659"/>
      <c r="DU27" s="659"/>
      <c r="DV27" s="660"/>
      <c r="DW27" s="643">
        <v>8</v>
      </c>
      <c r="DX27" s="661"/>
      <c r="DY27" s="661"/>
      <c r="DZ27" s="661"/>
      <c r="EA27" s="661"/>
      <c r="EB27" s="661"/>
      <c r="EC27" s="676"/>
    </row>
    <row r="28" spans="2:133" ht="11.25" customHeight="1" x14ac:dyDescent="0.15">
      <c r="B28" s="637" t="s">
        <v>297</v>
      </c>
      <c r="C28" s="638"/>
      <c r="D28" s="638"/>
      <c r="E28" s="638"/>
      <c r="F28" s="638"/>
      <c r="G28" s="638"/>
      <c r="H28" s="638"/>
      <c r="I28" s="638"/>
      <c r="J28" s="638"/>
      <c r="K28" s="638"/>
      <c r="L28" s="638"/>
      <c r="M28" s="638"/>
      <c r="N28" s="638"/>
      <c r="O28" s="638"/>
      <c r="P28" s="638"/>
      <c r="Q28" s="639"/>
      <c r="R28" s="640">
        <v>248829</v>
      </c>
      <c r="S28" s="641"/>
      <c r="T28" s="641"/>
      <c r="U28" s="641"/>
      <c r="V28" s="641"/>
      <c r="W28" s="641"/>
      <c r="X28" s="641"/>
      <c r="Y28" s="642"/>
      <c r="Z28" s="677">
        <v>1.5</v>
      </c>
      <c r="AA28" s="677"/>
      <c r="AB28" s="677"/>
      <c r="AC28" s="677"/>
      <c r="AD28" s="678" t="s">
        <v>230</v>
      </c>
      <c r="AE28" s="678"/>
      <c r="AF28" s="678"/>
      <c r="AG28" s="678"/>
      <c r="AH28" s="678"/>
      <c r="AI28" s="678"/>
      <c r="AJ28" s="678"/>
      <c r="AK28" s="678"/>
      <c r="AL28" s="643" t="s">
        <v>136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1664091</v>
      </c>
      <c r="CS28" s="641"/>
      <c r="CT28" s="641"/>
      <c r="CU28" s="641"/>
      <c r="CV28" s="641"/>
      <c r="CW28" s="641"/>
      <c r="CX28" s="641"/>
      <c r="CY28" s="642"/>
      <c r="CZ28" s="643">
        <v>10.3</v>
      </c>
      <c r="DA28" s="661"/>
      <c r="DB28" s="661"/>
      <c r="DC28" s="662"/>
      <c r="DD28" s="646">
        <v>1637156</v>
      </c>
      <c r="DE28" s="641"/>
      <c r="DF28" s="641"/>
      <c r="DG28" s="641"/>
      <c r="DH28" s="641"/>
      <c r="DI28" s="641"/>
      <c r="DJ28" s="641"/>
      <c r="DK28" s="642"/>
      <c r="DL28" s="646">
        <v>1637156</v>
      </c>
      <c r="DM28" s="641"/>
      <c r="DN28" s="641"/>
      <c r="DO28" s="641"/>
      <c r="DP28" s="641"/>
      <c r="DQ28" s="641"/>
      <c r="DR28" s="641"/>
      <c r="DS28" s="641"/>
      <c r="DT28" s="641"/>
      <c r="DU28" s="641"/>
      <c r="DV28" s="642"/>
      <c r="DW28" s="643">
        <v>17.7</v>
      </c>
      <c r="DX28" s="661"/>
      <c r="DY28" s="661"/>
      <c r="DZ28" s="661"/>
      <c r="EA28" s="661"/>
      <c r="EB28" s="661"/>
      <c r="EC28" s="676"/>
    </row>
    <row r="29" spans="2:133" ht="11.25" customHeight="1" x14ac:dyDescent="0.15">
      <c r="B29" s="637" t="s">
        <v>299</v>
      </c>
      <c r="C29" s="638"/>
      <c r="D29" s="638"/>
      <c r="E29" s="638"/>
      <c r="F29" s="638"/>
      <c r="G29" s="638"/>
      <c r="H29" s="638"/>
      <c r="I29" s="638"/>
      <c r="J29" s="638"/>
      <c r="K29" s="638"/>
      <c r="L29" s="638"/>
      <c r="M29" s="638"/>
      <c r="N29" s="638"/>
      <c r="O29" s="638"/>
      <c r="P29" s="638"/>
      <c r="Q29" s="639"/>
      <c r="R29" s="640">
        <v>202033</v>
      </c>
      <c r="S29" s="641"/>
      <c r="T29" s="641"/>
      <c r="U29" s="641"/>
      <c r="V29" s="641"/>
      <c r="W29" s="641"/>
      <c r="X29" s="641"/>
      <c r="Y29" s="642"/>
      <c r="Z29" s="677">
        <v>1.2</v>
      </c>
      <c r="AA29" s="677"/>
      <c r="AB29" s="677"/>
      <c r="AC29" s="677"/>
      <c r="AD29" s="678">
        <v>14987</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300</v>
      </c>
      <c r="CE29" s="730"/>
      <c r="CF29" s="673" t="s">
        <v>69</v>
      </c>
      <c r="CG29" s="674"/>
      <c r="CH29" s="674"/>
      <c r="CI29" s="674"/>
      <c r="CJ29" s="674"/>
      <c r="CK29" s="674"/>
      <c r="CL29" s="674"/>
      <c r="CM29" s="674"/>
      <c r="CN29" s="674"/>
      <c r="CO29" s="674"/>
      <c r="CP29" s="674"/>
      <c r="CQ29" s="675"/>
      <c r="CR29" s="640">
        <v>1664091</v>
      </c>
      <c r="CS29" s="659"/>
      <c r="CT29" s="659"/>
      <c r="CU29" s="659"/>
      <c r="CV29" s="659"/>
      <c r="CW29" s="659"/>
      <c r="CX29" s="659"/>
      <c r="CY29" s="660"/>
      <c r="CZ29" s="643">
        <v>10.3</v>
      </c>
      <c r="DA29" s="661"/>
      <c r="DB29" s="661"/>
      <c r="DC29" s="662"/>
      <c r="DD29" s="646">
        <v>1637156</v>
      </c>
      <c r="DE29" s="659"/>
      <c r="DF29" s="659"/>
      <c r="DG29" s="659"/>
      <c r="DH29" s="659"/>
      <c r="DI29" s="659"/>
      <c r="DJ29" s="659"/>
      <c r="DK29" s="660"/>
      <c r="DL29" s="646">
        <v>1637156</v>
      </c>
      <c r="DM29" s="659"/>
      <c r="DN29" s="659"/>
      <c r="DO29" s="659"/>
      <c r="DP29" s="659"/>
      <c r="DQ29" s="659"/>
      <c r="DR29" s="659"/>
      <c r="DS29" s="659"/>
      <c r="DT29" s="659"/>
      <c r="DU29" s="659"/>
      <c r="DV29" s="660"/>
      <c r="DW29" s="643">
        <v>17.7</v>
      </c>
      <c r="DX29" s="661"/>
      <c r="DY29" s="661"/>
      <c r="DZ29" s="661"/>
      <c r="EA29" s="661"/>
      <c r="EB29" s="661"/>
      <c r="EC29" s="676"/>
    </row>
    <row r="30" spans="2:133" ht="11.25" customHeight="1" x14ac:dyDescent="0.15">
      <c r="B30" s="637" t="s">
        <v>301</v>
      </c>
      <c r="C30" s="638"/>
      <c r="D30" s="638"/>
      <c r="E30" s="638"/>
      <c r="F30" s="638"/>
      <c r="G30" s="638"/>
      <c r="H30" s="638"/>
      <c r="I30" s="638"/>
      <c r="J30" s="638"/>
      <c r="K30" s="638"/>
      <c r="L30" s="638"/>
      <c r="M30" s="638"/>
      <c r="N30" s="638"/>
      <c r="O30" s="638"/>
      <c r="P30" s="638"/>
      <c r="Q30" s="639"/>
      <c r="R30" s="640">
        <v>73957</v>
      </c>
      <c r="S30" s="641"/>
      <c r="T30" s="641"/>
      <c r="U30" s="641"/>
      <c r="V30" s="641"/>
      <c r="W30" s="641"/>
      <c r="X30" s="641"/>
      <c r="Y30" s="642"/>
      <c r="Z30" s="677">
        <v>0.4</v>
      </c>
      <c r="AA30" s="677"/>
      <c r="AB30" s="677"/>
      <c r="AC30" s="677"/>
      <c r="AD30" s="678" t="s">
        <v>230</v>
      </c>
      <c r="AE30" s="678"/>
      <c r="AF30" s="678"/>
      <c r="AG30" s="678"/>
      <c r="AH30" s="678"/>
      <c r="AI30" s="678"/>
      <c r="AJ30" s="678"/>
      <c r="AK30" s="678"/>
      <c r="AL30" s="643" t="s">
        <v>136</v>
      </c>
      <c r="AM30" s="644"/>
      <c r="AN30" s="644"/>
      <c r="AO30" s="679"/>
      <c r="AP30" s="701" t="s">
        <v>218</v>
      </c>
      <c r="AQ30" s="702"/>
      <c r="AR30" s="702"/>
      <c r="AS30" s="702"/>
      <c r="AT30" s="702"/>
      <c r="AU30" s="702"/>
      <c r="AV30" s="702"/>
      <c r="AW30" s="702"/>
      <c r="AX30" s="702"/>
      <c r="AY30" s="702"/>
      <c r="AZ30" s="702"/>
      <c r="BA30" s="702"/>
      <c r="BB30" s="702"/>
      <c r="BC30" s="702"/>
      <c r="BD30" s="702"/>
      <c r="BE30" s="702"/>
      <c r="BF30" s="703"/>
      <c r="BG30" s="701" t="s">
        <v>302</v>
      </c>
      <c r="BH30" s="726"/>
      <c r="BI30" s="726"/>
      <c r="BJ30" s="726"/>
      <c r="BK30" s="726"/>
      <c r="BL30" s="726"/>
      <c r="BM30" s="726"/>
      <c r="BN30" s="726"/>
      <c r="BO30" s="726"/>
      <c r="BP30" s="726"/>
      <c r="BQ30" s="727"/>
      <c r="BR30" s="701" t="s">
        <v>303</v>
      </c>
      <c r="BS30" s="726"/>
      <c r="BT30" s="726"/>
      <c r="BU30" s="726"/>
      <c r="BV30" s="726"/>
      <c r="BW30" s="726"/>
      <c r="BX30" s="726"/>
      <c r="BY30" s="726"/>
      <c r="BZ30" s="726"/>
      <c r="CA30" s="726"/>
      <c r="CB30" s="727"/>
      <c r="CD30" s="731"/>
      <c r="CE30" s="732"/>
      <c r="CF30" s="673" t="s">
        <v>304</v>
      </c>
      <c r="CG30" s="674"/>
      <c r="CH30" s="674"/>
      <c r="CI30" s="674"/>
      <c r="CJ30" s="674"/>
      <c r="CK30" s="674"/>
      <c r="CL30" s="674"/>
      <c r="CM30" s="674"/>
      <c r="CN30" s="674"/>
      <c r="CO30" s="674"/>
      <c r="CP30" s="674"/>
      <c r="CQ30" s="675"/>
      <c r="CR30" s="640">
        <v>1551201</v>
      </c>
      <c r="CS30" s="641"/>
      <c r="CT30" s="641"/>
      <c r="CU30" s="641"/>
      <c r="CV30" s="641"/>
      <c r="CW30" s="641"/>
      <c r="CX30" s="641"/>
      <c r="CY30" s="642"/>
      <c r="CZ30" s="643">
        <v>9.6</v>
      </c>
      <c r="DA30" s="661"/>
      <c r="DB30" s="661"/>
      <c r="DC30" s="662"/>
      <c r="DD30" s="646">
        <v>1528285</v>
      </c>
      <c r="DE30" s="641"/>
      <c r="DF30" s="641"/>
      <c r="DG30" s="641"/>
      <c r="DH30" s="641"/>
      <c r="DI30" s="641"/>
      <c r="DJ30" s="641"/>
      <c r="DK30" s="642"/>
      <c r="DL30" s="646">
        <v>1528285</v>
      </c>
      <c r="DM30" s="641"/>
      <c r="DN30" s="641"/>
      <c r="DO30" s="641"/>
      <c r="DP30" s="641"/>
      <c r="DQ30" s="641"/>
      <c r="DR30" s="641"/>
      <c r="DS30" s="641"/>
      <c r="DT30" s="641"/>
      <c r="DU30" s="641"/>
      <c r="DV30" s="642"/>
      <c r="DW30" s="643">
        <v>16.5</v>
      </c>
      <c r="DX30" s="661"/>
      <c r="DY30" s="661"/>
      <c r="DZ30" s="661"/>
      <c r="EA30" s="661"/>
      <c r="EB30" s="661"/>
      <c r="EC30" s="676"/>
    </row>
    <row r="31" spans="2:133" ht="11.25" customHeight="1" x14ac:dyDescent="0.15">
      <c r="B31" s="637" t="s">
        <v>305</v>
      </c>
      <c r="C31" s="638"/>
      <c r="D31" s="638"/>
      <c r="E31" s="638"/>
      <c r="F31" s="638"/>
      <c r="G31" s="638"/>
      <c r="H31" s="638"/>
      <c r="I31" s="638"/>
      <c r="J31" s="638"/>
      <c r="K31" s="638"/>
      <c r="L31" s="638"/>
      <c r="M31" s="638"/>
      <c r="N31" s="638"/>
      <c r="O31" s="638"/>
      <c r="P31" s="638"/>
      <c r="Q31" s="639"/>
      <c r="R31" s="640">
        <v>1885224</v>
      </c>
      <c r="S31" s="641"/>
      <c r="T31" s="641"/>
      <c r="U31" s="641"/>
      <c r="V31" s="641"/>
      <c r="W31" s="641"/>
      <c r="X31" s="641"/>
      <c r="Y31" s="642"/>
      <c r="Z31" s="677">
        <v>11.3</v>
      </c>
      <c r="AA31" s="677"/>
      <c r="AB31" s="677"/>
      <c r="AC31" s="677"/>
      <c r="AD31" s="678" t="s">
        <v>230</v>
      </c>
      <c r="AE31" s="678"/>
      <c r="AF31" s="678"/>
      <c r="AG31" s="678"/>
      <c r="AH31" s="678"/>
      <c r="AI31" s="678"/>
      <c r="AJ31" s="678"/>
      <c r="AK31" s="678"/>
      <c r="AL31" s="643" t="s">
        <v>136</v>
      </c>
      <c r="AM31" s="644"/>
      <c r="AN31" s="644"/>
      <c r="AO31" s="679"/>
      <c r="AP31" s="715" t="s">
        <v>306</v>
      </c>
      <c r="AQ31" s="716"/>
      <c r="AR31" s="716"/>
      <c r="AS31" s="716"/>
      <c r="AT31" s="721" t="s">
        <v>307</v>
      </c>
      <c r="AU31" s="231"/>
      <c r="AV31" s="231"/>
      <c r="AW31" s="231"/>
      <c r="AX31" s="708" t="s">
        <v>185</v>
      </c>
      <c r="AY31" s="709"/>
      <c r="AZ31" s="709"/>
      <c r="BA31" s="709"/>
      <c r="BB31" s="709"/>
      <c r="BC31" s="709"/>
      <c r="BD31" s="709"/>
      <c r="BE31" s="709"/>
      <c r="BF31" s="710"/>
      <c r="BG31" s="711">
        <v>98.8</v>
      </c>
      <c r="BH31" s="712"/>
      <c r="BI31" s="712"/>
      <c r="BJ31" s="712"/>
      <c r="BK31" s="712"/>
      <c r="BL31" s="712"/>
      <c r="BM31" s="713">
        <v>94.7</v>
      </c>
      <c r="BN31" s="712"/>
      <c r="BO31" s="712"/>
      <c r="BP31" s="712"/>
      <c r="BQ31" s="714"/>
      <c r="BR31" s="711">
        <v>98.8</v>
      </c>
      <c r="BS31" s="712"/>
      <c r="BT31" s="712"/>
      <c r="BU31" s="712"/>
      <c r="BV31" s="712"/>
      <c r="BW31" s="712"/>
      <c r="BX31" s="713">
        <v>94.3</v>
      </c>
      <c r="BY31" s="712"/>
      <c r="BZ31" s="712"/>
      <c r="CA31" s="712"/>
      <c r="CB31" s="714"/>
      <c r="CD31" s="731"/>
      <c r="CE31" s="732"/>
      <c r="CF31" s="673" t="s">
        <v>308</v>
      </c>
      <c r="CG31" s="674"/>
      <c r="CH31" s="674"/>
      <c r="CI31" s="674"/>
      <c r="CJ31" s="674"/>
      <c r="CK31" s="674"/>
      <c r="CL31" s="674"/>
      <c r="CM31" s="674"/>
      <c r="CN31" s="674"/>
      <c r="CO31" s="674"/>
      <c r="CP31" s="674"/>
      <c r="CQ31" s="675"/>
      <c r="CR31" s="640">
        <v>112890</v>
      </c>
      <c r="CS31" s="659"/>
      <c r="CT31" s="659"/>
      <c r="CU31" s="659"/>
      <c r="CV31" s="659"/>
      <c r="CW31" s="659"/>
      <c r="CX31" s="659"/>
      <c r="CY31" s="660"/>
      <c r="CZ31" s="643">
        <v>0.7</v>
      </c>
      <c r="DA31" s="661"/>
      <c r="DB31" s="661"/>
      <c r="DC31" s="662"/>
      <c r="DD31" s="646">
        <v>108871</v>
      </c>
      <c r="DE31" s="659"/>
      <c r="DF31" s="659"/>
      <c r="DG31" s="659"/>
      <c r="DH31" s="659"/>
      <c r="DI31" s="659"/>
      <c r="DJ31" s="659"/>
      <c r="DK31" s="660"/>
      <c r="DL31" s="646">
        <v>108871</v>
      </c>
      <c r="DM31" s="659"/>
      <c r="DN31" s="659"/>
      <c r="DO31" s="659"/>
      <c r="DP31" s="659"/>
      <c r="DQ31" s="659"/>
      <c r="DR31" s="659"/>
      <c r="DS31" s="659"/>
      <c r="DT31" s="659"/>
      <c r="DU31" s="659"/>
      <c r="DV31" s="660"/>
      <c r="DW31" s="643">
        <v>1.2</v>
      </c>
      <c r="DX31" s="661"/>
      <c r="DY31" s="661"/>
      <c r="DZ31" s="661"/>
      <c r="EA31" s="661"/>
      <c r="EB31" s="661"/>
      <c r="EC31" s="676"/>
    </row>
    <row r="32" spans="2:133" ht="11.25" customHeight="1" x14ac:dyDescent="0.15">
      <c r="B32" s="704" t="s">
        <v>309</v>
      </c>
      <c r="C32" s="705"/>
      <c r="D32" s="705"/>
      <c r="E32" s="705"/>
      <c r="F32" s="705"/>
      <c r="G32" s="705"/>
      <c r="H32" s="705"/>
      <c r="I32" s="705"/>
      <c r="J32" s="705"/>
      <c r="K32" s="705"/>
      <c r="L32" s="705"/>
      <c r="M32" s="705"/>
      <c r="N32" s="705"/>
      <c r="O32" s="705"/>
      <c r="P32" s="705"/>
      <c r="Q32" s="706"/>
      <c r="R32" s="640" t="s">
        <v>136</v>
      </c>
      <c r="S32" s="641"/>
      <c r="T32" s="641"/>
      <c r="U32" s="641"/>
      <c r="V32" s="641"/>
      <c r="W32" s="641"/>
      <c r="X32" s="641"/>
      <c r="Y32" s="642"/>
      <c r="Z32" s="677" t="s">
        <v>136</v>
      </c>
      <c r="AA32" s="677"/>
      <c r="AB32" s="677"/>
      <c r="AC32" s="677"/>
      <c r="AD32" s="678" t="s">
        <v>230</v>
      </c>
      <c r="AE32" s="678"/>
      <c r="AF32" s="678"/>
      <c r="AG32" s="678"/>
      <c r="AH32" s="678"/>
      <c r="AI32" s="678"/>
      <c r="AJ32" s="678"/>
      <c r="AK32" s="678"/>
      <c r="AL32" s="643" t="s">
        <v>136</v>
      </c>
      <c r="AM32" s="644"/>
      <c r="AN32" s="644"/>
      <c r="AO32" s="679"/>
      <c r="AP32" s="717"/>
      <c r="AQ32" s="718"/>
      <c r="AR32" s="718"/>
      <c r="AS32" s="718"/>
      <c r="AT32" s="722"/>
      <c r="AU32" s="230" t="s">
        <v>310</v>
      </c>
      <c r="AV32" s="230"/>
      <c r="AW32" s="230"/>
      <c r="AX32" s="637" t="s">
        <v>311</v>
      </c>
      <c r="AY32" s="638"/>
      <c r="AZ32" s="638"/>
      <c r="BA32" s="638"/>
      <c r="BB32" s="638"/>
      <c r="BC32" s="638"/>
      <c r="BD32" s="638"/>
      <c r="BE32" s="638"/>
      <c r="BF32" s="639"/>
      <c r="BG32" s="724">
        <v>99.4</v>
      </c>
      <c r="BH32" s="659"/>
      <c r="BI32" s="659"/>
      <c r="BJ32" s="659"/>
      <c r="BK32" s="659"/>
      <c r="BL32" s="659"/>
      <c r="BM32" s="644">
        <v>97.3</v>
      </c>
      <c r="BN32" s="725"/>
      <c r="BO32" s="725"/>
      <c r="BP32" s="725"/>
      <c r="BQ32" s="683"/>
      <c r="BR32" s="724">
        <v>99</v>
      </c>
      <c r="BS32" s="659"/>
      <c r="BT32" s="659"/>
      <c r="BU32" s="659"/>
      <c r="BV32" s="659"/>
      <c r="BW32" s="659"/>
      <c r="BX32" s="644">
        <v>96.9</v>
      </c>
      <c r="BY32" s="725"/>
      <c r="BZ32" s="725"/>
      <c r="CA32" s="725"/>
      <c r="CB32" s="683"/>
      <c r="CD32" s="733"/>
      <c r="CE32" s="734"/>
      <c r="CF32" s="673" t="s">
        <v>312</v>
      </c>
      <c r="CG32" s="674"/>
      <c r="CH32" s="674"/>
      <c r="CI32" s="674"/>
      <c r="CJ32" s="674"/>
      <c r="CK32" s="674"/>
      <c r="CL32" s="674"/>
      <c r="CM32" s="674"/>
      <c r="CN32" s="674"/>
      <c r="CO32" s="674"/>
      <c r="CP32" s="674"/>
      <c r="CQ32" s="675"/>
      <c r="CR32" s="640" t="s">
        <v>136</v>
      </c>
      <c r="CS32" s="641"/>
      <c r="CT32" s="641"/>
      <c r="CU32" s="641"/>
      <c r="CV32" s="641"/>
      <c r="CW32" s="641"/>
      <c r="CX32" s="641"/>
      <c r="CY32" s="642"/>
      <c r="CZ32" s="643" t="s">
        <v>230</v>
      </c>
      <c r="DA32" s="661"/>
      <c r="DB32" s="661"/>
      <c r="DC32" s="662"/>
      <c r="DD32" s="646" t="s">
        <v>136</v>
      </c>
      <c r="DE32" s="641"/>
      <c r="DF32" s="641"/>
      <c r="DG32" s="641"/>
      <c r="DH32" s="641"/>
      <c r="DI32" s="641"/>
      <c r="DJ32" s="641"/>
      <c r="DK32" s="642"/>
      <c r="DL32" s="646" t="s">
        <v>136</v>
      </c>
      <c r="DM32" s="641"/>
      <c r="DN32" s="641"/>
      <c r="DO32" s="641"/>
      <c r="DP32" s="641"/>
      <c r="DQ32" s="641"/>
      <c r="DR32" s="641"/>
      <c r="DS32" s="641"/>
      <c r="DT32" s="641"/>
      <c r="DU32" s="641"/>
      <c r="DV32" s="642"/>
      <c r="DW32" s="643" t="s">
        <v>230</v>
      </c>
      <c r="DX32" s="661"/>
      <c r="DY32" s="661"/>
      <c r="DZ32" s="661"/>
      <c r="EA32" s="661"/>
      <c r="EB32" s="661"/>
      <c r="EC32" s="676"/>
    </row>
    <row r="33" spans="2:133" ht="11.25" customHeight="1" x14ac:dyDescent="0.15">
      <c r="B33" s="637" t="s">
        <v>313</v>
      </c>
      <c r="C33" s="638"/>
      <c r="D33" s="638"/>
      <c r="E33" s="638"/>
      <c r="F33" s="638"/>
      <c r="G33" s="638"/>
      <c r="H33" s="638"/>
      <c r="I33" s="638"/>
      <c r="J33" s="638"/>
      <c r="K33" s="638"/>
      <c r="L33" s="638"/>
      <c r="M33" s="638"/>
      <c r="N33" s="638"/>
      <c r="O33" s="638"/>
      <c r="P33" s="638"/>
      <c r="Q33" s="639"/>
      <c r="R33" s="640">
        <v>1903606</v>
      </c>
      <c r="S33" s="641"/>
      <c r="T33" s="641"/>
      <c r="U33" s="641"/>
      <c r="V33" s="641"/>
      <c r="W33" s="641"/>
      <c r="X33" s="641"/>
      <c r="Y33" s="642"/>
      <c r="Z33" s="677">
        <v>11.4</v>
      </c>
      <c r="AA33" s="677"/>
      <c r="AB33" s="677"/>
      <c r="AC33" s="677"/>
      <c r="AD33" s="678" t="s">
        <v>230</v>
      </c>
      <c r="AE33" s="678"/>
      <c r="AF33" s="678"/>
      <c r="AG33" s="678"/>
      <c r="AH33" s="678"/>
      <c r="AI33" s="678"/>
      <c r="AJ33" s="678"/>
      <c r="AK33" s="678"/>
      <c r="AL33" s="643" t="s">
        <v>230</v>
      </c>
      <c r="AM33" s="644"/>
      <c r="AN33" s="644"/>
      <c r="AO33" s="679"/>
      <c r="AP33" s="719"/>
      <c r="AQ33" s="720"/>
      <c r="AR33" s="720"/>
      <c r="AS33" s="720"/>
      <c r="AT33" s="723"/>
      <c r="AU33" s="232"/>
      <c r="AV33" s="232"/>
      <c r="AW33" s="232"/>
      <c r="AX33" s="621" t="s">
        <v>314</v>
      </c>
      <c r="AY33" s="622"/>
      <c r="AZ33" s="622"/>
      <c r="BA33" s="622"/>
      <c r="BB33" s="622"/>
      <c r="BC33" s="622"/>
      <c r="BD33" s="622"/>
      <c r="BE33" s="622"/>
      <c r="BF33" s="623"/>
      <c r="BG33" s="707">
        <v>98.3</v>
      </c>
      <c r="BH33" s="625"/>
      <c r="BI33" s="625"/>
      <c r="BJ33" s="625"/>
      <c r="BK33" s="625"/>
      <c r="BL33" s="625"/>
      <c r="BM33" s="668">
        <v>91.9</v>
      </c>
      <c r="BN33" s="625"/>
      <c r="BO33" s="625"/>
      <c r="BP33" s="625"/>
      <c r="BQ33" s="689"/>
      <c r="BR33" s="707">
        <v>98.4</v>
      </c>
      <c r="BS33" s="625"/>
      <c r="BT33" s="625"/>
      <c r="BU33" s="625"/>
      <c r="BV33" s="625"/>
      <c r="BW33" s="625"/>
      <c r="BX33" s="668">
        <v>91.6</v>
      </c>
      <c r="BY33" s="625"/>
      <c r="BZ33" s="625"/>
      <c r="CA33" s="625"/>
      <c r="CB33" s="689"/>
      <c r="CD33" s="673" t="s">
        <v>315</v>
      </c>
      <c r="CE33" s="674"/>
      <c r="CF33" s="674"/>
      <c r="CG33" s="674"/>
      <c r="CH33" s="674"/>
      <c r="CI33" s="674"/>
      <c r="CJ33" s="674"/>
      <c r="CK33" s="674"/>
      <c r="CL33" s="674"/>
      <c r="CM33" s="674"/>
      <c r="CN33" s="674"/>
      <c r="CO33" s="674"/>
      <c r="CP33" s="674"/>
      <c r="CQ33" s="675"/>
      <c r="CR33" s="640">
        <v>7291283</v>
      </c>
      <c r="CS33" s="659"/>
      <c r="CT33" s="659"/>
      <c r="CU33" s="659"/>
      <c r="CV33" s="659"/>
      <c r="CW33" s="659"/>
      <c r="CX33" s="659"/>
      <c r="CY33" s="660"/>
      <c r="CZ33" s="643">
        <v>45.1</v>
      </c>
      <c r="DA33" s="661"/>
      <c r="DB33" s="661"/>
      <c r="DC33" s="662"/>
      <c r="DD33" s="646">
        <v>6044471</v>
      </c>
      <c r="DE33" s="659"/>
      <c r="DF33" s="659"/>
      <c r="DG33" s="659"/>
      <c r="DH33" s="659"/>
      <c r="DI33" s="659"/>
      <c r="DJ33" s="659"/>
      <c r="DK33" s="660"/>
      <c r="DL33" s="646">
        <v>4583855</v>
      </c>
      <c r="DM33" s="659"/>
      <c r="DN33" s="659"/>
      <c r="DO33" s="659"/>
      <c r="DP33" s="659"/>
      <c r="DQ33" s="659"/>
      <c r="DR33" s="659"/>
      <c r="DS33" s="659"/>
      <c r="DT33" s="659"/>
      <c r="DU33" s="659"/>
      <c r="DV33" s="660"/>
      <c r="DW33" s="643">
        <v>49.5</v>
      </c>
      <c r="DX33" s="661"/>
      <c r="DY33" s="661"/>
      <c r="DZ33" s="661"/>
      <c r="EA33" s="661"/>
      <c r="EB33" s="661"/>
      <c r="EC33" s="676"/>
    </row>
    <row r="34" spans="2:133" ht="11.25" customHeight="1" x14ac:dyDescent="0.15">
      <c r="B34" s="637" t="s">
        <v>316</v>
      </c>
      <c r="C34" s="638"/>
      <c r="D34" s="638"/>
      <c r="E34" s="638"/>
      <c r="F34" s="638"/>
      <c r="G34" s="638"/>
      <c r="H34" s="638"/>
      <c r="I34" s="638"/>
      <c r="J34" s="638"/>
      <c r="K34" s="638"/>
      <c r="L34" s="638"/>
      <c r="M34" s="638"/>
      <c r="N34" s="638"/>
      <c r="O34" s="638"/>
      <c r="P34" s="638"/>
      <c r="Q34" s="639"/>
      <c r="R34" s="640">
        <v>24614</v>
      </c>
      <c r="S34" s="641"/>
      <c r="T34" s="641"/>
      <c r="U34" s="641"/>
      <c r="V34" s="641"/>
      <c r="W34" s="641"/>
      <c r="X34" s="641"/>
      <c r="Y34" s="642"/>
      <c r="Z34" s="677">
        <v>0.1</v>
      </c>
      <c r="AA34" s="677"/>
      <c r="AB34" s="677"/>
      <c r="AC34" s="677"/>
      <c r="AD34" s="678">
        <v>22365</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317</v>
      </c>
      <c r="CE34" s="674"/>
      <c r="CF34" s="674"/>
      <c r="CG34" s="674"/>
      <c r="CH34" s="674"/>
      <c r="CI34" s="674"/>
      <c r="CJ34" s="674"/>
      <c r="CK34" s="674"/>
      <c r="CL34" s="674"/>
      <c r="CM34" s="674"/>
      <c r="CN34" s="674"/>
      <c r="CO34" s="674"/>
      <c r="CP34" s="674"/>
      <c r="CQ34" s="675"/>
      <c r="CR34" s="640">
        <v>2261542</v>
      </c>
      <c r="CS34" s="641"/>
      <c r="CT34" s="641"/>
      <c r="CU34" s="641"/>
      <c r="CV34" s="641"/>
      <c r="CW34" s="641"/>
      <c r="CX34" s="641"/>
      <c r="CY34" s="642"/>
      <c r="CZ34" s="643">
        <v>14</v>
      </c>
      <c r="DA34" s="661"/>
      <c r="DB34" s="661"/>
      <c r="DC34" s="662"/>
      <c r="DD34" s="646">
        <v>1730572</v>
      </c>
      <c r="DE34" s="641"/>
      <c r="DF34" s="641"/>
      <c r="DG34" s="641"/>
      <c r="DH34" s="641"/>
      <c r="DI34" s="641"/>
      <c r="DJ34" s="641"/>
      <c r="DK34" s="642"/>
      <c r="DL34" s="646">
        <v>1358958</v>
      </c>
      <c r="DM34" s="641"/>
      <c r="DN34" s="641"/>
      <c r="DO34" s="641"/>
      <c r="DP34" s="641"/>
      <c r="DQ34" s="641"/>
      <c r="DR34" s="641"/>
      <c r="DS34" s="641"/>
      <c r="DT34" s="641"/>
      <c r="DU34" s="641"/>
      <c r="DV34" s="642"/>
      <c r="DW34" s="643">
        <v>14.7</v>
      </c>
      <c r="DX34" s="661"/>
      <c r="DY34" s="661"/>
      <c r="DZ34" s="661"/>
      <c r="EA34" s="661"/>
      <c r="EB34" s="661"/>
      <c r="EC34" s="676"/>
    </row>
    <row r="35" spans="2:133" ht="11.25" customHeight="1" x14ac:dyDescent="0.15">
      <c r="B35" s="637" t="s">
        <v>318</v>
      </c>
      <c r="C35" s="638"/>
      <c r="D35" s="638"/>
      <c r="E35" s="638"/>
      <c r="F35" s="638"/>
      <c r="G35" s="638"/>
      <c r="H35" s="638"/>
      <c r="I35" s="638"/>
      <c r="J35" s="638"/>
      <c r="K35" s="638"/>
      <c r="L35" s="638"/>
      <c r="M35" s="638"/>
      <c r="N35" s="638"/>
      <c r="O35" s="638"/>
      <c r="P35" s="638"/>
      <c r="Q35" s="639"/>
      <c r="R35" s="640">
        <v>286850</v>
      </c>
      <c r="S35" s="641"/>
      <c r="T35" s="641"/>
      <c r="U35" s="641"/>
      <c r="V35" s="641"/>
      <c r="W35" s="641"/>
      <c r="X35" s="641"/>
      <c r="Y35" s="642"/>
      <c r="Z35" s="677">
        <v>1.7</v>
      </c>
      <c r="AA35" s="677"/>
      <c r="AB35" s="677"/>
      <c r="AC35" s="677"/>
      <c r="AD35" s="678" t="s">
        <v>230</v>
      </c>
      <c r="AE35" s="678"/>
      <c r="AF35" s="678"/>
      <c r="AG35" s="678"/>
      <c r="AH35" s="678"/>
      <c r="AI35" s="678"/>
      <c r="AJ35" s="678"/>
      <c r="AK35" s="678"/>
      <c r="AL35" s="643" t="s">
        <v>230</v>
      </c>
      <c r="AM35" s="644"/>
      <c r="AN35" s="644"/>
      <c r="AO35" s="679"/>
      <c r="AP35" s="235"/>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321</v>
      </c>
      <c r="CE35" s="674"/>
      <c r="CF35" s="674"/>
      <c r="CG35" s="674"/>
      <c r="CH35" s="674"/>
      <c r="CI35" s="674"/>
      <c r="CJ35" s="674"/>
      <c r="CK35" s="674"/>
      <c r="CL35" s="674"/>
      <c r="CM35" s="674"/>
      <c r="CN35" s="674"/>
      <c r="CO35" s="674"/>
      <c r="CP35" s="674"/>
      <c r="CQ35" s="675"/>
      <c r="CR35" s="640">
        <v>172771</v>
      </c>
      <c r="CS35" s="659"/>
      <c r="CT35" s="659"/>
      <c r="CU35" s="659"/>
      <c r="CV35" s="659"/>
      <c r="CW35" s="659"/>
      <c r="CX35" s="659"/>
      <c r="CY35" s="660"/>
      <c r="CZ35" s="643">
        <v>1.1000000000000001</v>
      </c>
      <c r="DA35" s="661"/>
      <c r="DB35" s="661"/>
      <c r="DC35" s="662"/>
      <c r="DD35" s="646">
        <v>145285</v>
      </c>
      <c r="DE35" s="659"/>
      <c r="DF35" s="659"/>
      <c r="DG35" s="659"/>
      <c r="DH35" s="659"/>
      <c r="DI35" s="659"/>
      <c r="DJ35" s="659"/>
      <c r="DK35" s="660"/>
      <c r="DL35" s="646">
        <v>145285</v>
      </c>
      <c r="DM35" s="659"/>
      <c r="DN35" s="659"/>
      <c r="DO35" s="659"/>
      <c r="DP35" s="659"/>
      <c r="DQ35" s="659"/>
      <c r="DR35" s="659"/>
      <c r="DS35" s="659"/>
      <c r="DT35" s="659"/>
      <c r="DU35" s="659"/>
      <c r="DV35" s="660"/>
      <c r="DW35" s="643">
        <v>1.6</v>
      </c>
      <c r="DX35" s="661"/>
      <c r="DY35" s="661"/>
      <c r="DZ35" s="661"/>
      <c r="EA35" s="661"/>
      <c r="EB35" s="661"/>
      <c r="EC35" s="676"/>
    </row>
    <row r="36" spans="2:133" ht="11.25" customHeight="1" x14ac:dyDescent="0.15">
      <c r="B36" s="637" t="s">
        <v>322</v>
      </c>
      <c r="C36" s="638"/>
      <c r="D36" s="638"/>
      <c r="E36" s="638"/>
      <c r="F36" s="638"/>
      <c r="G36" s="638"/>
      <c r="H36" s="638"/>
      <c r="I36" s="638"/>
      <c r="J36" s="638"/>
      <c r="K36" s="638"/>
      <c r="L36" s="638"/>
      <c r="M36" s="638"/>
      <c r="N36" s="638"/>
      <c r="O36" s="638"/>
      <c r="P36" s="638"/>
      <c r="Q36" s="639"/>
      <c r="R36" s="640">
        <v>153882</v>
      </c>
      <c r="S36" s="641"/>
      <c r="T36" s="641"/>
      <c r="U36" s="641"/>
      <c r="V36" s="641"/>
      <c r="W36" s="641"/>
      <c r="X36" s="641"/>
      <c r="Y36" s="642"/>
      <c r="Z36" s="677">
        <v>0.9</v>
      </c>
      <c r="AA36" s="677"/>
      <c r="AB36" s="677"/>
      <c r="AC36" s="677"/>
      <c r="AD36" s="678" t="s">
        <v>230</v>
      </c>
      <c r="AE36" s="678"/>
      <c r="AF36" s="678"/>
      <c r="AG36" s="678"/>
      <c r="AH36" s="678"/>
      <c r="AI36" s="678"/>
      <c r="AJ36" s="678"/>
      <c r="AK36" s="678"/>
      <c r="AL36" s="643" t="s">
        <v>230</v>
      </c>
      <c r="AM36" s="644"/>
      <c r="AN36" s="644"/>
      <c r="AO36" s="679"/>
      <c r="AP36" s="235"/>
      <c r="AQ36" s="692" t="s">
        <v>323</v>
      </c>
      <c r="AR36" s="693"/>
      <c r="AS36" s="693"/>
      <c r="AT36" s="693"/>
      <c r="AU36" s="693"/>
      <c r="AV36" s="693"/>
      <c r="AW36" s="693"/>
      <c r="AX36" s="693"/>
      <c r="AY36" s="694"/>
      <c r="AZ36" s="695">
        <v>2787577</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v>35205</v>
      </c>
      <c r="BW36" s="696"/>
      <c r="BX36" s="696"/>
      <c r="BY36" s="696"/>
      <c r="BZ36" s="696"/>
      <c r="CA36" s="696"/>
      <c r="CB36" s="697"/>
      <c r="CD36" s="673" t="s">
        <v>325</v>
      </c>
      <c r="CE36" s="674"/>
      <c r="CF36" s="674"/>
      <c r="CG36" s="674"/>
      <c r="CH36" s="674"/>
      <c r="CI36" s="674"/>
      <c r="CJ36" s="674"/>
      <c r="CK36" s="674"/>
      <c r="CL36" s="674"/>
      <c r="CM36" s="674"/>
      <c r="CN36" s="674"/>
      <c r="CO36" s="674"/>
      <c r="CP36" s="674"/>
      <c r="CQ36" s="675"/>
      <c r="CR36" s="640">
        <v>2129366</v>
      </c>
      <c r="CS36" s="641"/>
      <c r="CT36" s="641"/>
      <c r="CU36" s="641"/>
      <c r="CV36" s="641"/>
      <c r="CW36" s="641"/>
      <c r="CX36" s="641"/>
      <c r="CY36" s="642"/>
      <c r="CZ36" s="643">
        <v>13.2</v>
      </c>
      <c r="DA36" s="661"/>
      <c r="DB36" s="661"/>
      <c r="DC36" s="662"/>
      <c r="DD36" s="646">
        <v>1898170</v>
      </c>
      <c r="DE36" s="641"/>
      <c r="DF36" s="641"/>
      <c r="DG36" s="641"/>
      <c r="DH36" s="641"/>
      <c r="DI36" s="641"/>
      <c r="DJ36" s="641"/>
      <c r="DK36" s="642"/>
      <c r="DL36" s="646">
        <v>1346197</v>
      </c>
      <c r="DM36" s="641"/>
      <c r="DN36" s="641"/>
      <c r="DO36" s="641"/>
      <c r="DP36" s="641"/>
      <c r="DQ36" s="641"/>
      <c r="DR36" s="641"/>
      <c r="DS36" s="641"/>
      <c r="DT36" s="641"/>
      <c r="DU36" s="641"/>
      <c r="DV36" s="642"/>
      <c r="DW36" s="643">
        <v>14.5</v>
      </c>
      <c r="DX36" s="661"/>
      <c r="DY36" s="661"/>
      <c r="DZ36" s="661"/>
      <c r="EA36" s="661"/>
      <c r="EB36" s="661"/>
      <c r="EC36" s="676"/>
    </row>
    <row r="37" spans="2:133" ht="11.25" customHeight="1" x14ac:dyDescent="0.15">
      <c r="B37" s="637" t="s">
        <v>326</v>
      </c>
      <c r="C37" s="638"/>
      <c r="D37" s="638"/>
      <c r="E37" s="638"/>
      <c r="F37" s="638"/>
      <c r="G37" s="638"/>
      <c r="H37" s="638"/>
      <c r="I37" s="638"/>
      <c r="J37" s="638"/>
      <c r="K37" s="638"/>
      <c r="L37" s="638"/>
      <c r="M37" s="638"/>
      <c r="N37" s="638"/>
      <c r="O37" s="638"/>
      <c r="P37" s="638"/>
      <c r="Q37" s="639"/>
      <c r="R37" s="640">
        <v>586162</v>
      </c>
      <c r="S37" s="641"/>
      <c r="T37" s="641"/>
      <c r="U37" s="641"/>
      <c r="V37" s="641"/>
      <c r="W37" s="641"/>
      <c r="X37" s="641"/>
      <c r="Y37" s="642"/>
      <c r="Z37" s="677">
        <v>3.5</v>
      </c>
      <c r="AA37" s="677"/>
      <c r="AB37" s="677"/>
      <c r="AC37" s="677"/>
      <c r="AD37" s="678" t="s">
        <v>230</v>
      </c>
      <c r="AE37" s="678"/>
      <c r="AF37" s="678"/>
      <c r="AG37" s="678"/>
      <c r="AH37" s="678"/>
      <c r="AI37" s="678"/>
      <c r="AJ37" s="678"/>
      <c r="AK37" s="678"/>
      <c r="AL37" s="643" t="s">
        <v>230</v>
      </c>
      <c r="AM37" s="644"/>
      <c r="AN37" s="644"/>
      <c r="AO37" s="679"/>
      <c r="AQ37" s="680" t="s">
        <v>327</v>
      </c>
      <c r="AR37" s="681"/>
      <c r="AS37" s="681"/>
      <c r="AT37" s="681"/>
      <c r="AU37" s="681"/>
      <c r="AV37" s="681"/>
      <c r="AW37" s="681"/>
      <c r="AX37" s="681"/>
      <c r="AY37" s="682"/>
      <c r="AZ37" s="640">
        <v>939963</v>
      </c>
      <c r="BA37" s="641"/>
      <c r="BB37" s="641"/>
      <c r="BC37" s="641"/>
      <c r="BD37" s="659"/>
      <c r="BE37" s="659"/>
      <c r="BF37" s="683"/>
      <c r="BG37" s="673" t="s">
        <v>328</v>
      </c>
      <c r="BH37" s="674"/>
      <c r="BI37" s="674"/>
      <c r="BJ37" s="674"/>
      <c r="BK37" s="674"/>
      <c r="BL37" s="674"/>
      <c r="BM37" s="674"/>
      <c r="BN37" s="674"/>
      <c r="BO37" s="674"/>
      <c r="BP37" s="674"/>
      <c r="BQ37" s="674"/>
      <c r="BR37" s="674"/>
      <c r="BS37" s="674"/>
      <c r="BT37" s="674"/>
      <c r="BU37" s="675"/>
      <c r="BV37" s="640">
        <v>18931</v>
      </c>
      <c r="BW37" s="641"/>
      <c r="BX37" s="641"/>
      <c r="BY37" s="641"/>
      <c r="BZ37" s="641"/>
      <c r="CA37" s="641"/>
      <c r="CB37" s="684"/>
      <c r="CD37" s="673" t="s">
        <v>329</v>
      </c>
      <c r="CE37" s="674"/>
      <c r="CF37" s="674"/>
      <c r="CG37" s="674"/>
      <c r="CH37" s="674"/>
      <c r="CI37" s="674"/>
      <c r="CJ37" s="674"/>
      <c r="CK37" s="674"/>
      <c r="CL37" s="674"/>
      <c r="CM37" s="674"/>
      <c r="CN37" s="674"/>
      <c r="CO37" s="674"/>
      <c r="CP37" s="674"/>
      <c r="CQ37" s="675"/>
      <c r="CR37" s="640">
        <v>647700</v>
      </c>
      <c r="CS37" s="659"/>
      <c r="CT37" s="659"/>
      <c r="CU37" s="659"/>
      <c r="CV37" s="659"/>
      <c r="CW37" s="659"/>
      <c r="CX37" s="659"/>
      <c r="CY37" s="660"/>
      <c r="CZ37" s="643">
        <v>4</v>
      </c>
      <c r="DA37" s="661"/>
      <c r="DB37" s="661"/>
      <c r="DC37" s="662"/>
      <c r="DD37" s="646">
        <v>647500</v>
      </c>
      <c r="DE37" s="659"/>
      <c r="DF37" s="659"/>
      <c r="DG37" s="659"/>
      <c r="DH37" s="659"/>
      <c r="DI37" s="659"/>
      <c r="DJ37" s="659"/>
      <c r="DK37" s="660"/>
      <c r="DL37" s="646">
        <v>619946</v>
      </c>
      <c r="DM37" s="659"/>
      <c r="DN37" s="659"/>
      <c r="DO37" s="659"/>
      <c r="DP37" s="659"/>
      <c r="DQ37" s="659"/>
      <c r="DR37" s="659"/>
      <c r="DS37" s="659"/>
      <c r="DT37" s="659"/>
      <c r="DU37" s="659"/>
      <c r="DV37" s="660"/>
      <c r="DW37" s="643">
        <v>6.7</v>
      </c>
      <c r="DX37" s="661"/>
      <c r="DY37" s="661"/>
      <c r="DZ37" s="661"/>
      <c r="EA37" s="661"/>
      <c r="EB37" s="661"/>
      <c r="EC37" s="676"/>
    </row>
    <row r="38" spans="2:133" ht="11.25" customHeight="1" x14ac:dyDescent="0.15">
      <c r="B38" s="637" t="s">
        <v>330</v>
      </c>
      <c r="C38" s="638"/>
      <c r="D38" s="638"/>
      <c r="E38" s="638"/>
      <c r="F38" s="638"/>
      <c r="G38" s="638"/>
      <c r="H38" s="638"/>
      <c r="I38" s="638"/>
      <c r="J38" s="638"/>
      <c r="K38" s="638"/>
      <c r="L38" s="638"/>
      <c r="M38" s="638"/>
      <c r="N38" s="638"/>
      <c r="O38" s="638"/>
      <c r="P38" s="638"/>
      <c r="Q38" s="639"/>
      <c r="R38" s="640">
        <v>504963</v>
      </c>
      <c r="S38" s="641"/>
      <c r="T38" s="641"/>
      <c r="U38" s="641"/>
      <c r="V38" s="641"/>
      <c r="W38" s="641"/>
      <c r="X38" s="641"/>
      <c r="Y38" s="642"/>
      <c r="Z38" s="677">
        <v>3</v>
      </c>
      <c r="AA38" s="677"/>
      <c r="AB38" s="677"/>
      <c r="AC38" s="677"/>
      <c r="AD38" s="678">
        <v>103</v>
      </c>
      <c r="AE38" s="678"/>
      <c r="AF38" s="678"/>
      <c r="AG38" s="678"/>
      <c r="AH38" s="678"/>
      <c r="AI38" s="678"/>
      <c r="AJ38" s="678"/>
      <c r="AK38" s="678"/>
      <c r="AL38" s="643">
        <v>0</v>
      </c>
      <c r="AM38" s="644"/>
      <c r="AN38" s="644"/>
      <c r="AO38" s="679"/>
      <c r="AQ38" s="680" t="s">
        <v>331</v>
      </c>
      <c r="AR38" s="681"/>
      <c r="AS38" s="681"/>
      <c r="AT38" s="681"/>
      <c r="AU38" s="681"/>
      <c r="AV38" s="681"/>
      <c r="AW38" s="681"/>
      <c r="AX38" s="681"/>
      <c r="AY38" s="682"/>
      <c r="AZ38" s="640">
        <v>683663</v>
      </c>
      <c r="BA38" s="641"/>
      <c r="BB38" s="641"/>
      <c r="BC38" s="641"/>
      <c r="BD38" s="659"/>
      <c r="BE38" s="659"/>
      <c r="BF38" s="683"/>
      <c r="BG38" s="673" t="s">
        <v>332</v>
      </c>
      <c r="BH38" s="674"/>
      <c r="BI38" s="674"/>
      <c r="BJ38" s="674"/>
      <c r="BK38" s="674"/>
      <c r="BL38" s="674"/>
      <c r="BM38" s="674"/>
      <c r="BN38" s="674"/>
      <c r="BO38" s="674"/>
      <c r="BP38" s="674"/>
      <c r="BQ38" s="674"/>
      <c r="BR38" s="674"/>
      <c r="BS38" s="674"/>
      <c r="BT38" s="674"/>
      <c r="BU38" s="675"/>
      <c r="BV38" s="640">
        <v>3841</v>
      </c>
      <c r="BW38" s="641"/>
      <c r="BX38" s="641"/>
      <c r="BY38" s="641"/>
      <c r="BZ38" s="641"/>
      <c r="CA38" s="641"/>
      <c r="CB38" s="684"/>
      <c r="CD38" s="673" t="s">
        <v>333</v>
      </c>
      <c r="CE38" s="674"/>
      <c r="CF38" s="674"/>
      <c r="CG38" s="674"/>
      <c r="CH38" s="674"/>
      <c r="CI38" s="674"/>
      <c r="CJ38" s="674"/>
      <c r="CK38" s="674"/>
      <c r="CL38" s="674"/>
      <c r="CM38" s="674"/>
      <c r="CN38" s="674"/>
      <c r="CO38" s="674"/>
      <c r="CP38" s="674"/>
      <c r="CQ38" s="675"/>
      <c r="CR38" s="640">
        <v>2063112</v>
      </c>
      <c r="CS38" s="641"/>
      <c r="CT38" s="641"/>
      <c r="CU38" s="641"/>
      <c r="CV38" s="641"/>
      <c r="CW38" s="641"/>
      <c r="CX38" s="641"/>
      <c r="CY38" s="642"/>
      <c r="CZ38" s="643">
        <v>12.8</v>
      </c>
      <c r="DA38" s="661"/>
      <c r="DB38" s="661"/>
      <c r="DC38" s="662"/>
      <c r="DD38" s="646">
        <v>1879565</v>
      </c>
      <c r="DE38" s="641"/>
      <c r="DF38" s="641"/>
      <c r="DG38" s="641"/>
      <c r="DH38" s="641"/>
      <c r="DI38" s="641"/>
      <c r="DJ38" s="641"/>
      <c r="DK38" s="642"/>
      <c r="DL38" s="646">
        <v>1724612</v>
      </c>
      <c r="DM38" s="641"/>
      <c r="DN38" s="641"/>
      <c r="DO38" s="641"/>
      <c r="DP38" s="641"/>
      <c r="DQ38" s="641"/>
      <c r="DR38" s="641"/>
      <c r="DS38" s="641"/>
      <c r="DT38" s="641"/>
      <c r="DU38" s="641"/>
      <c r="DV38" s="642"/>
      <c r="DW38" s="643">
        <v>18.600000000000001</v>
      </c>
      <c r="DX38" s="661"/>
      <c r="DY38" s="661"/>
      <c r="DZ38" s="661"/>
      <c r="EA38" s="661"/>
      <c r="EB38" s="661"/>
      <c r="EC38" s="676"/>
    </row>
    <row r="39" spans="2:133" ht="11.25" customHeight="1" x14ac:dyDescent="0.15">
      <c r="B39" s="637" t="s">
        <v>334</v>
      </c>
      <c r="C39" s="638"/>
      <c r="D39" s="638"/>
      <c r="E39" s="638"/>
      <c r="F39" s="638"/>
      <c r="G39" s="638"/>
      <c r="H39" s="638"/>
      <c r="I39" s="638"/>
      <c r="J39" s="638"/>
      <c r="K39" s="638"/>
      <c r="L39" s="638"/>
      <c r="M39" s="638"/>
      <c r="N39" s="638"/>
      <c r="O39" s="638"/>
      <c r="P39" s="638"/>
      <c r="Q39" s="639"/>
      <c r="R39" s="640">
        <v>1041534</v>
      </c>
      <c r="S39" s="641"/>
      <c r="T39" s="641"/>
      <c r="U39" s="641"/>
      <c r="V39" s="641"/>
      <c r="W39" s="641"/>
      <c r="X39" s="641"/>
      <c r="Y39" s="642"/>
      <c r="Z39" s="677">
        <v>6.2</v>
      </c>
      <c r="AA39" s="677"/>
      <c r="AB39" s="677"/>
      <c r="AC39" s="677"/>
      <c r="AD39" s="678" t="s">
        <v>136</v>
      </c>
      <c r="AE39" s="678"/>
      <c r="AF39" s="678"/>
      <c r="AG39" s="678"/>
      <c r="AH39" s="678"/>
      <c r="AI39" s="678"/>
      <c r="AJ39" s="678"/>
      <c r="AK39" s="678"/>
      <c r="AL39" s="643" t="s">
        <v>230</v>
      </c>
      <c r="AM39" s="644"/>
      <c r="AN39" s="644"/>
      <c r="AO39" s="679"/>
      <c r="AQ39" s="680" t="s">
        <v>335</v>
      </c>
      <c r="AR39" s="681"/>
      <c r="AS39" s="681"/>
      <c r="AT39" s="681"/>
      <c r="AU39" s="681"/>
      <c r="AV39" s="681"/>
      <c r="AW39" s="681"/>
      <c r="AX39" s="681"/>
      <c r="AY39" s="682"/>
      <c r="AZ39" s="640">
        <v>40802</v>
      </c>
      <c r="BA39" s="641"/>
      <c r="BB39" s="641"/>
      <c r="BC39" s="641"/>
      <c r="BD39" s="659"/>
      <c r="BE39" s="659"/>
      <c r="BF39" s="683"/>
      <c r="BG39" s="673" t="s">
        <v>336</v>
      </c>
      <c r="BH39" s="674"/>
      <c r="BI39" s="674"/>
      <c r="BJ39" s="674"/>
      <c r="BK39" s="674"/>
      <c r="BL39" s="674"/>
      <c r="BM39" s="674"/>
      <c r="BN39" s="674"/>
      <c r="BO39" s="674"/>
      <c r="BP39" s="674"/>
      <c r="BQ39" s="674"/>
      <c r="BR39" s="674"/>
      <c r="BS39" s="674"/>
      <c r="BT39" s="674"/>
      <c r="BU39" s="675"/>
      <c r="BV39" s="640">
        <v>5999</v>
      </c>
      <c r="BW39" s="641"/>
      <c r="BX39" s="641"/>
      <c r="BY39" s="641"/>
      <c r="BZ39" s="641"/>
      <c r="CA39" s="641"/>
      <c r="CB39" s="684"/>
      <c r="CD39" s="673" t="s">
        <v>337</v>
      </c>
      <c r="CE39" s="674"/>
      <c r="CF39" s="674"/>
      <c r="CG39" s="674"/>
      <c r="CH39" s="674"/>
      <c r="CI39" s="674"/>
      <c r="CJ39" s="674"/>
      <c r="CK39" s="674"/>
      <c r="CL39" s="674"/>
      <c r="CM39" s="674"/>
      <c r="CN39" s="674"/>
      <c r="CO39" s="674"/>
      <c r="CP39" s="674"/>
      <c r="CQ39" s="675"/>
      <c r="CR39" s="640">
        <v>399729</v>
      </c>
      <c r="CS39" s="659"/>
      <c r="CT39" s="659"/>
      <c r="CU39" s="659"/>
      <c r="CV39" s="659"/>
      <c r="CW39" s="659"/>
      <c r="CX39" s="659"/>
      <c r="CY39" s="660"/>
      <c r="CZ39" s="643">
        <v>2.5</v>
      </c>
      <c r="DA39" s="661"/>
      <c r="DB39" s="661"/>
      <c r="DC39" s="662"/>
      <c r="DD39" s="646">
        <v>382076</v>
      </c>
      <c r="DE39" s="659"/>
      <c r="DF39" s="659"/>
      <c r="DG39" s="659"/>
      <c r="DH39" s="659"/>
      <c r="DI39" s="659"/>
      <c r="DJ39" s="659"/>
      <c r="DK39" s="660"/>
      <c r="DL39" s="646" t="s">
        <v>230</v>
      </c>
      <c r="DM39" s="659"/>
      <c r="DN39" s="659"/>
      <c r="DO39" s="659"/>
      <c r="DP39" s="659"/>
      <c r="DQ39" s="659"/>
      <c r="DR39" s="659"/>
      <c r="DS39" s="659"/>
      <c r="DT39" s="659"/>
      <c r="DU39" s="659"/>
      <c r="DV39" s="660"/>
      <c r="DW39" s="643" t="s">
        <v>230</v>
      </c>
      <c r="DX39" s="661"/>
      <c r="DY39" s="661"/>
      <c r="DZ39" s="661"/>
      <c r="EA39" s="661"/>
      <c r="EB39" s="661"/>
      <c r="EC39" s="676"/>
    </row>
    <row r="40" spans="2:133" ht="11.25" customHeight="1" x14ac:dyDescent="0.15">
      <c r="B40" s="637" t="s">
        <v>338</v>
      </c>
      <c r="C40" s="638"/>
      <c r="D40" s="638"/>
      <c r="E40" s="638"/>
      <c r="F40" s="638"/>
      <c r="G40" s="638"/>
      <c r="H40" s="638"/>
      <c r="I40" s="638"/>
      <c r="J40" s="638"/>
      <c r="K40" s="638"/>
      <c r="L40" s="638"/>
      <c r="M40" s="638"/>
      <c r="N40" s="638"/>
      <c r="O40" s="638"/>
      <c r="P40" s="638"/>
      <c r="Q40" s="639"/>
      <c r="R40" s="640" t="s">
        <v>230</v>
      </c>
      <c r="S40" s="641"/>
      <c r="T40" s="641"/>
      <c r="U40" s="641"/>
      <c r="V40" s="641"/>
      <c r="W40" s="641"/>
      <c r="X40" s="641"/>
      <c r="Y40" s="642"/>
      <c r="Z40" s="677" t="s">
        <v>136</v>
      </c>
      <c r="AA40" s="677"/>
      <c r="AB40" s="677"/>
      <c r="AC40" s="677"/>
      <c r="AD40" s="678" t="s">
        <v>136</v>
      </c>
      <c r="AE40" s="678"/>
      <c r="AF40" s="678"/>
      <c r="AG40" s="678"/>
      <c r="AH40" s="678"/>
      <c r="AI40" s="678"/>
      <c r="AJ40" s="678"/>
      <c r="AK40" s="678"/>
      <c r="AL40" s="643" t="s">
        <v>136</v>
      </c>
      <c r="AM40" s="644"/>
      <c r="AN40" s="644"/>
      <c r="AO40" s="679"/>
      <c r="AQ40" s="680" t="s">
        <v>339</v>
      </c>
      <c r="AR40" s="681"/>
      <c r="AS40" s="681"/>
      <c r="AT40" s="681"/>
      <c r="AU40" s="681"/>
      <c r="AV40" s="681"/>
      <c r="AW40" s="681"/>
      <c r="AX40" s="681"/>
      <c r="AY40" s="682"/>
      <c r="AZ40" s="640">
        <v>14752</v>
      </c>
      <c r="BA40" s="641"/>
      <c r="BB40" s="641"/>
      <c r="BC40" s="641"/>
      <c r="BD40" s="659"/>
      <c r="BE40" s="659"/>
      <c r="BF40" s="683"/>
      <c r="BG40" s="685" t="s">
        <v>340</v>
      </c>
      <c r="BH40" s="686"/>
      <c r="BI40" s="686"/>
      <c r="BJ40" s="686"/>
      <c r="BK40" s="686"/>
      <c r="BL40" s="236"/>
      <c r="BM40" s="674" t="s">
        <v>341</v>
      </c>
      <c r="BN40" s="674"/>
      <c r="BO40" s="674"/>
      <c r="BP40" s="674"/>
      <c r="BQ40" s="674"/>
      <c r="BR40" s="674"/>
      <c r="BS40" s="674"/>
      <c r="BT40" s="674"/>
      <c r="BU40" s="675"/>
      <c r="BV40" s="640">
        <v>91</v>
      </c>
      <c r="BW40" s="641"/>
      <c r="BX40" s="641"/>
      <c r="BY40" s="641"/>
      <c r="BZ40" s="641"/>
      <c r="CA40" s="641"/>
      <c r="CB40" s="684"/>
      <c r="CD40" s="673" t="s">
        <v>342</v>
      </c>
      <c r="CE40" s="674"/>
      <c r="CF40" s="674"/>
      <c r="CG40" s="674"/>
      <c r="CH40" s="674"/>
      <c r="CI40" s="674"/>
      <c r="CJ40" s="674"/>
      <c r="CK40" s="674"/>
      <c r="CL40" s="674"/>
      <c r="CM40" s="674"/>
      <c r="CN40" s="674"/>
      <c r="CO40" s="674"/>
      <c r="CP40" s="674"/>
      <c r="CQ40" s="675"/>
      <c r="CR40" s="640">
        <v>264763</v>
      </c>
      <c r="CS40" s="641"/>
      <c r="CT40" s="641"/>
      <c r="CU40" s="641"/>
      <c r="CV40" s="641"/>
      <c r="CW40" s="641"/>
      <c r="CX40" s="641"/>
      <c r="CY40" s="642"/>
      <c r="CZ40" s="643">
        <v>1.6</v>
      </c>
      <c r="DA40" s="661"/>
      <c r="DB40" s="661"/>
      <c r="DC40" s="662"/>
      <c r="DD40" s="646">
        <v>8803</v>
      </c>
      <c r="DE40" s="641"/>
      <c r="DF40" s="641"/>
      <c r="DG40" s="641"/>
      <c r="DH40" s="641"/>
      <c r="DI40" s="641"/>
      <c r="DJ40" s="641"/>
      <c r="DK40" s="642"/>
      <c r="DL40" s="646">
        <v>8803</v>
      </c>
      <c r="DM40" s="641"/>
      <c r="DN40" s="641"/>
      <c r="DO40" s="641"/>
      <c r="DP40" s="641"/>
      <c r="DQ40" s="641"/>
      <c r="DR40" s="641"/>
      <c r="DS40" s="641"/>
      <c r="DT40" s="641"/>
      <c r="DU40" s="641"/>
      <c r="DV40" s="642"/>
      <c r="DW40" s="643">
        <v>0.1</v>
      </c>
      <c r="DX40" s="661"/>
      <c r="DY40" s="661"/>
      <c r="DZ40" s="661"/>
      <c r="EA40" s="661"/>
      <c r="EB40" s="661"/>
      <c r="EC40" s="676"/>
    </row>
    <row r="41" spans="2:133" ht="11.25" customHeight="1" x14ac:dyDescent="0.15">
      <c r="B41" s="637" t="s">
        <v>343</v>
      </c>
      <c r="C41" s="638"/>
      <c r="D41" s="638"/>
      <c r="E41" s="638"/>
      <c r="F41" s="638"/>
      <c r="G41" s="638"/>
      <c r="H41" s="638"/>
      <c r="I41" s="638"/>
      <c r="J41" s="638"/>
      <c r="K41" s="638"/>
      <c r="L41" s="638"/>
      <c r="M41" s="638"/>
      <c r="N41" s="638"/>
      <c r="O41" s="638"/>
      <c r="P41" s="638"/>
      <c r="Q41" s="639"/>
      <c r="R41" s="640">
        <v>373034</v>
      </c>
      <c r="S41" s="641"/>
      <c r="T41" s="641"/>
      <c r="U41" s="641"/>
      <c r="V41" s="641"/>
      <c r="W41" s="641"/>
      <c r="X41" s="641"/>
      <c r="Y41" s="642"/>
      <c r="Z41" s="677">
        <v>2.2000000000000002</v>
      </c>
      <c r="AA41" s="677"/>
      <c r="AB41" s="677"/>
      <c r="AC41" s="677"/>
      <c r="AD41" s="678" t="s">
        <v>230</v>
      </c>
      <c r="AE41" s="678"/>
      <c r="AF41" s="678"/>
      <c r="AG41" s="678"/>
      <c r="AH41" s="678"/>
      <c r="AI41" s="678"/>
      <c r="AJ41" s="678"/>
      <c r="AK41" s="678"/>
      <c r="AL41" s="643" t="s">
        <v>136</v>
      </c>
      <c r="AM41" s="644"/>
      <c r="AN41" s="644"/>
      <c r="AO41" s="679"/>
      <c r="AQ41" s="680" t="s">
        <v>344</v>
      </c>
      <c r="AR41" s="681"/>
      <c r="AS41" s="681"/>
      <c r="AT41" s="681"/>
      <c r="AU41" s="681"/>
      <c r="AV41" s="681"/>
      <c r="AW41" s="681"/>
      <c r="AX41" s="681"/>
      <c r="AY41" s="682"/>
      <c r="AZ41" s="640">
        <v>218252</v>
      </c>
      <c r="BA41" s="641"/>
      <c r="BB41" s="641"/>
      <c r="BC41" s="641"/>
      <c r="BD41" s="659"/>
      <c r="BE41" s="659"/>
      <c r="BF41" s="683"/>
      <c r="BG41" s="685"/>
      <c r="BH41" s="686"/>
      <c r="BI41" s="686"/>
      <c r="BJ41" s="686"/>
      <c r="BK41" s="686"/>
      <c r="BL41" s="236"/>
      <c r="BM41" s="674" t="s">
        <v>345</v>
      </c>
      <c r="BN41" s="674"/>
      <c r="BO41" s="674"/>
      <c r="BP41" s="674"/>
      <c r="BQ41" s="674"/>
      <c r="BR41" s="674"/>
      <c r="BS41" s="674"/>
      <c r="BT41" s="674"/>
      <c r="BU41" s="675"/>
      <c r="BV41" s="640" t="s">
        <v>230</v>
      </c>
      <c r="BW41" s="641"/>
      <c r="BX41" s="641"/>
      <c r="BY41" s="641"/>
      <c r="BZ41" s="641"/>
      <c r="CA41" s="641"/>
      <c r="CB41" s="684"/>
      <c r="CD41" s="673" t="s">
        <v>346</v>
      </c>
      <c r="CE41" s="674"/>
      <c r="CF41" s="674"/>
      <c r="CG41" s="674"/>
      <c r="CH41" s="674"/>
      <c r="CI41" s="674"/>
      <c r="CJ41" s="674"/>
      <c r="CK41" s="674"/>
      <c r="CL41" s="674"/>
      <c r="CM41" s="674"/>
      <c r="CN41" s="674"/>
      <c r="CO41" s="674"/>
      <c r="CP41" s="674"/>
      <c r="CQ41" s="675"/>
      <c r="CR41" s="640" t="s">
        <v>136</v>
      </c>
      <c r="CS41" s="659"/>
      <c r="CT41" s="659"/>
      <c r="CU41" s="659"/>
      <c r="CV41" s="659"/>
      <c r="CW41" s="659"/>
      <c r="CX41" s="659"/>
      <c r="CY41" s="660"/>
      <c r="CZ41" s="643" t="s">
        <v>230</v>
      </c>
      <c r="DA41" s="661"/>
      <c r="DB41" s="661"/>
      <c r="DC41" s="662"/>
      <c r="DD41" s="646" t="s">
        <v>230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347</v>
      </c>
      <c r="C42" s="622"/>
      <c r="D42" s="622"/>
      <c r="E42" s="622"/>
      <c r="F42" s="622"/>
      <c r="G42" s="622"/>
      <c r="H42" s="622"/>
      <c r="I42" s="622"/>
      <c r="J42" s="622"/>
      <c r="K42" s="622"/>
      <c r="L42" s="622"/>
      <c r="M42" s="622"/>
      <c r="N42" s="622"/>
      <c r="O42" s="622"/>
      <c r="P42" s="622"/>
      <c r="Q42" s="623"/>
      <c r="R42" s="624">
        <v>16721996</v>
      </c>
      <c r="S42" s="663"/>
      <c r="T42" s="663"/>
      <c r="U42" s="663"/>
      <c r="V42" s="663"/>
      <c r="W42" s="663"/>
      <c r="X42" s="663"/>
      <c r="Y42" s="665"/>
      <c r="Z42" s="666">
        <v>100</v>
      </c>
      <c r="AA42" s="666"/>
      <c r="AB42" s="666"/>
      <c r="AC42" s="666"/>
      <c r="AD42" s="667">
        <v>8880958</v>
      </c>
      <c r="AE42" s="667"/>
      <c r="AF42" s="667"/>
      <c r="AG42" s="667"/>
      <c r="AH42" s="667"/>
      <c r="AI42" s="667"/>
      <c r="AJ42" s="667"/>
      <c r="AK42" s="667"/>
      <c r="AL42" s="627">
        <v>100</v>
      </c>
      <c r="AM42" s="668"/>
      <c r="AN42" s="668"/>
      <c r="AO42" s="669"/>
      <c r="AQ42" s="670" t="s">
        <v>348</v>
      </c>
      <c r="AR42" s="671"/>
      <c r="AS42" s="671"/>
      <c r="AT42" s="671"/>
      <c r="AU42" s="671"/>
      <c r="AV42" s="671"/>
      <c r="AW42" s="671"/>
      <c r="AX42" s="671"/>
      <c r="AY42" s="672"/>
      <c r="AZ42" s="624">
        <v>890145</v>
      </c>
      <c r="BA42" s="663"/>
      <c r="BB42" s="663"/>
      <c r="BC42" s="663"/>
      <c r="BD42" s="625"/>
      <c r="BE42" s="625"/>
      <c r="BF42" s="689"/>
      <c r="BG42" s="687"/>
      <c r="BH42" s="688"/>
      <c r="BI42" s="688"/>
      <c r="BJ42" s="688"/>
      <c r="BK42" s="688"/>
      <c r="BL42" s="237"/>
      <c r="BM42" s="690" t="s">
        <v>349</v>
      </c>
      <c r="BN42" s="690"/>
      <c r="BO42" s="690"/>
      <c r="BP42" s="690"/>
      <c r="BQ42" s="690"/>
      <c r="BR42" s="690"/>
      <c r="BS42" s="690"/>
      <c r="BT42" s="690"/>
      <c r="BU42" s="691"/>
      <c r="BV42" s="624">
        <v>366</v>
      </c>
      <c r="BW42" s="663"/>
      <c r="BX42" s="663"/>
      <c r="BY42" s="663"/>
      <c r="BZ42" s="663"/>
      <c r="CA42" s="663"/>
      <c r="CB42" s="664"/>
      <c r="CD42" s="637" t="s">
        <v>350</v>
      </c>
      <c r="CE42" s="638"/>
      <c r="CF42" s="638"/>
      <c r="CG42" s="638"/>
      <c r="CH42" s="638"/>
      <c r="CI42" s="638"/>
      <c r="CJ42" s="638"/>
      <c r="CK42" s="638"/>
      <c r="CL42" s="638"/>
      <c r="CM42" s="638"/>
      <c r="CN42" s="638"/>
      <c r="CO42" s="638"/>
      <c r="CP42" s="638"/>
      <c r="CQ42" s="639"/>
      <c r="CR42" s="640">
        <v>2094486</v>
      </c>
      <c r="CS42" s="641"/>
      <c r="CT42" s="641"/>
      <c r="CU42" s="641"/>
      <c r="CV42" s="641"/>
      <c r="CW42" s="641"/>
      <c r="CX42" s="641"/>
      <c r="CY42" s="642"/>
      <c r="CZ42" s="643">
        <v>13</v>
      </c>
      <c r="DA42" s="644"/>
      <c r="DB42" s="644"/>
      <c r="DC42" s="645"/>
      <c r="DD42" s="646">
        <v>255295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351</v>
      </c>
      <c r="CE43" s="638"/>
      <c r="CF43" s="638"/>
      <c r="CG43" s="638"/>
      <c r="CH43" s="638"/>
      <c r="CI43" s="638"/>
      <c r="CJ43" s="638"/>
      <c r="CK43" s="638"/>
      <c r="CL43" s="638"/>
      <c r="CM43" s="638"/>
      <c r="CN43" s="638"/>
      <c r="CO43" s="638"/>
      <c r="CP43" s="638"/>
      <c r="CQ43" s="639"/>
      <c r="CR43" s="640">
        <v>25091</v>
      </c>
      <c r="CS43" s="659"/>
      <c r="CT43" s="659"/>
      <c r="CU43" s="659"/>
      <c r="CV43" s="659"/>
      <c r="CW43" s="659"/>
      <c r="CX43" s="659"/>
      <c r="CY43" s="660"/>
      <c r="CZ43" s="643">
        <v>0.2</v>
      </c>
      <c r="DA43" s="661"/>
      <c r="DB43" s="661"/>
      <c r="DC43" s="662"/>
      <c r="DD43" s="646">
        <v>24558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300</v>
      </c>
      <c r="CE44" s="654"/>
      <c r="CF44" s="637" t="s">
        <v>352</v>
      </c>
      <c r="CG44" s="638"/>
      <c r="CH44" s="638"/>
      <c r="CI44" s="638"/>
      <c r="CJ44" s="638"/>
      <c r="CK44" s="638"/>
      <c r="CL44" s="638"/>
      <c r="CM44" s="638"/>
      <c r="CN44" s="638"/>
      <c r="CO44" s="638"/>
      <c r="CP44" s="638"/>
      <c r="CQ44" s="639"/>
      <c r="CR44" s="640">
        <v>2094486</v>
      </c>
      <c r="CS44" s="641"/>
      <c r="CT44" s="641"/>
      <c r="CU44" s="641"/>
      <c r="CV44" s="641"/>
      <c r="CW44" s="641"/>
      <c r="CX44" s="641"/>
      <c r="CY44" s="642"/>
      <c r="CZ44" s="643">
        <v>13</v>
      </c>
      <c r="DA44" s="644"/>
      <c r="DB44" s="644"/>
      <c r="DC44" s="645"/>
      <c r="DD44" s="646">
        <v>255295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353</v>
      </c>
      <c r="CG45" s="638"/>
      <c r="CH45" s="638"/>
      <c r="CI45" s="638"/>
      <c r="CJ45" s="638"/>
      <c r="CK45" s="638"/>
      <c r="CL45" s="638"/>
      <c r="CM45" s="638"/>
      <c r="CN45" s="638"/>
      <c r="CO45" s="638"/>
      <c r="CP45" s="638"/>
      <c r="CQ45" s="639"/>
      <c r="CR45" s="640">
        <v>1512819</v>
      </c>
      <c r="CS45" s="659"/>
      <c r="CT45" s="659"/>
      <c r="CU45" s="659"/>
      <c r="CV45" s="659"/>
      <c r="CW45" s="659"/>
      <c r="CX45" s="659"/>
      <c r="CY45" s="660"/>
      <c r="CZ45" s="643">
        <v>9.4</v>
      </c>
      <c r="DA45" s="661"/>
      <c r="DB45" s="661"/>
      <c r="DC45" s="662"/>
      <c r="DD45" s="646">
        <v>27915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355</v>
      </c>
      <c r="CG46" s="638"/>
      <c r="CH46" s="638"/>
      <c r="CI46" s="638"/>
      <c r="CJ46" s="638"/>
      <c r="CK46" s="638"/>
      <c r="CL46" s="638"/>
      <c r="CM46" s="638"/>
      <c r="CN46" s="638"/>
      <c r="CO46" s="638"/>
      <c r="CP46" s="638"/>
      <c r="CQ46" s="639"/>
      <c r="CR46" s="640">
        <v>524351</v>
      </c>
      <c r="CS46" s="641"/>
      <c r="CT46" s="641"/>
      <c r="CU46" s="641"/>
      <c r="CV46" s="641"/>
      <c r="CW46" s="641"/>
      <c r="CX46" s="641"/>
      <c r="CY46" s="642"/>
      <c r="CZ46" s="643">
        <v>3.2</v>
      </c>
      <c r="DA46" s="644"/>
      <c r="DB46" s="644"/>
      <c r="DC46" s="645"/>
      <c r="DD46" s="646">
        <v>223195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357</v>
      </c>
      <c r="CG47" s="638"/>
      <c r="CH47" s="638"/>
      <c r="CI47" s="638"/>
      <c r="CJ47" s="638"/>
      <c r="CK47" s="638"/>
      <c r="CL47" s="638"/>
      <c r="CM47" s="638"/>
      <c r="CN47" s="638"/>
      <c r="CO47" s="638"/>
      <c r="CP47" s="638"/>
      <c r="CQ47" s="639"/>
      <c r="CR47" s="640" t="s">
        <v>230</v>
      </c>
      <c r="CS47" s="659"/>
      <c r="CT47" s="659"/>
      <c r="CU47" s="659"/>
      <c r="CV47" s="659"/>
      <c r="CW47" s="659"/>
      <c r="CX47" s="659"/>
      <c r="CY47" s="660"/>
      <c r="CZ47" s="643" t="s">
        <v>230</v>
      </c>
      <c r="DA47" s="661"/>
      <c r="DB47" s="661"/>
      <c r="DC47" s="662"/>
      <c r="DD47" s="646" t="s">
        <v>358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358</v>
      </c>
      <c r="CS48" s="641"/>
      <c r="CT48" s="641"/>
      <c r="CU48" s="641"/>
      <c r="CV48" s="641"/>
      <c r="CW48" s="641"/>
      <c r="CX48" s="641"/>
      <c r="CY48" s="642"/>
      <c r="CZ48" s="643" t="s">
        <v>230</v>
      </c>
      <c r="DA48" s="644"/>
      <c r="DB48" s="644"/>
      <c r="DC48" s="645"/>
      <c r="DD48" s="646" t="s">
        <v>230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16160553</v>
      </c>
      <c r="CS49" s="625"/>
      <c r="CT49" s="625"/>
      <c r="CU49" s="625"/>
      <c r="CV49" s="625"/>
      <c r="CW49" s="625"/>
      <c r="CX49" s="625"/>
      <c r="CY49" s="626"/>
      <c r="CZ49" s="627">
        <v>100</v>
      </c>
      <c r="DA49" s="628"/>
      <c r="DB49" s="628"/>
      <c r="DC49" s="629"/>
      <c r="DD49" s="630">
        <v>10958441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TkZOM1K+f7UXcvwqiz4l/8CtsMhW8Q7dh8kCgGvWtRx/5WB2X+6mo0WU2WxYSo1DRzVT5K8sqGuuxduyoZN9Qw==" saltValue="J7nBmZLv4GpJ2Dr6MU01g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59">
        <v>16722</v>
      </c>
      <c r="R7" s="1160"/>
      <c r="S7" s="1160"/>
      <c r="T7" s="1160"/>
      <c r="U7" s="1160"/>
      <c r="V7" s="1160">
        <v>16161</v>
      </c>
      <c r="W7" s="1160"/>
      <c r="X7" s="1160"/>
      <c r="Y7" s="1160"/>
      <c r="Z7" s="1160"/>
      <c r="AA7" s="1160">
        <v>561</v>
      </c>
      <c r="AB7" s="1160"/>
      <c r="AC7" s="1160"/>
      <c r="AD7" s="1160"/>
      <c r="AE7" s="1161"/>
      <c r="AF7" s="1162">
        <v>514</v>
      </c>
      <c r="AG7" s="1163"/>
      <c r="AH7" s="1163"/>
      <c r="AI7" s="1163"/>
      <c r="AJ7" s="1164"/>
      <c r="AK7" s="1146">
        <v>154</v>
      </c>
      <c r="AL7" s="1147"/>
      <c r="AM7" s="1147"/>
      <c r="AN7" s="1147"/>
      <c r="AO7" s="1147"/>
      <c r="AP7" s="1147">
        <v>16575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593</v>
      </c>
      <c r="BS7" s="1150" t="s">
        <v>594</v>
      </c>
      <c r="BT7" s="1151"/>
      <c r="BU7" s="1151"/>
      <c r="BV7" s="1151"/>
      <c r="BW7" s="1151"/>
      <c r="BX7" s="1151"/>
      <c r="BY7" s="1151"/>
      <c r="BZ7" s="1151"/>
      <c r="CA7" s="1151"/>
      <c r="CB7" s="1151"/>
      <c r="CC7" s="1151"/>
      <c r="CD7" s="1151"/>
      <c r="CE7" s="1151"/>
      <c r="CF7" s="1151"/>
      <c r="CG7" s="1152"/>
      <c r="CH7" s="1143">
        <v>81</v>
      </c>
      <c r="CI7" s="1144"/>
      <c r="CJ7" s="1144"/>
      <c r="CK7" s="1144"/>
      <c r="CL7" s="1145"/>
      <c r="CM7" s="1143">
        <v>703</v>
      </c>
      <c r="CN7" s="1144"/>
      <c r="CO7" s="1144"/>
      <c r="CP7" s="1144"/>
      <c r="CQ7" s="1145"/>
      <c r="CR7" s="1143">
        <v>20</v>
      </c>
      <c r="CS7" s="1144"/>
      <c r="CT7" s="1144"/>
      <c r="CU7" s="1144"/>
      <c r="CV7" s="1145"/>
      <c r="CW7" s="1143" t="s">
        <v>597</v>
      </c>
      <c r="CX7" s="1144"/>
      <c r="CY7" s="1144"/>
      <c r="CZ7" s="1144"/>
      <c r="DA7" s="1145"/>
      <c r="DB7" s="1143" t="s">
        <v>585</v>
      </c>
      <c r="DC7" s="1144"/>
      <c r="DD7" s="1144"/>
      <c r="DE7" s="1144"/>
      <c r="DF7" s="1145"/>
      <c r="DG7" s="1143" t="s">
        <v>599</v>
      </c>
      <c r="DH7" s="1144"/>
      <c r="DI7" s="1144"/>
      <c r="DJ7" s="1144"/>
      <c r="DK7" s="1145"/>
      <c r="DL7" s="1143">
        <v>53</v>
      </c>
      <c r="DM7" s="1144"/>
      <c r="DN7" s="1144"/>
      <c r="DO7" s="1144"/>
      <c r="DP7" s="1145"/>
      <c r="DQ7" s="1143">
        <v>5</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595</v>
      </c>
      <c r="BT8" s="1070"/>
      <c r="BU8" s="1070"/>
      <c r="BV8" s="1070"/>
      <c r="BW8" s="1070"/>
      <c r="BX8" s="1070"/>
      <c r="BY8" s="1070"/>
      <c r="BZ8" s="1070"/>
      <c r="CA8" s="1070"/>
      <c r="CB8" s="1070"/>
      <c r="CC8" s="1070"/>
      <c r="CD8" s="1070"/>
      <c r="CE8" s="1070"/>
      <c r="CF8" s="1070"/>
      <c r="CG8" s="1071"/>
      <c r="CH8" s="1044">
        <v>2</v>
      </c>
      <c r="CI8" s="1045"/>
      <c r="CJ8" s="1045"/>
      <c r="CK8" s="1045"/>
      <c r="CL8" s="1046"/>
      <c r="CM8" s="1044">
        <v>154</v>
      </c>
      <c r="CN8" s="1045"/>
      <c r="CO8" s="1045"/>
      <c r="CP8" s="1045"/>
      <c r="CQ8" s="1046"/>
      <c r="CR8" s="1044">
        <v>50</v>
      </c>
      <c r="CS8" s="1045"/>
      <c r="CT8" s="1045"/>
      <c r="CU8" s="1045"/>
      <c r="CV8" s="1046"/>
      <c r="CW8" s="1044" t="s">
        <v>585</v>
      </c>
      <c r="CX8" s="1045"/>
      <c r="CY8" s="1045"/>
      <c r="CZ8" s="1045"/>
      <c r="DA8" s="1046"/>
      <c r="DB8" s="1044" t="s">
        <v>598</v>
      </c>
      <c r="DC8" s="1045"/>
      <c r="DD8" s="1045"/>
      <c r="DE8" s="1045"/>
      <c r="DF8" s="1046"/>
      <c r="DG8" s="1044" t="s">
        <v>585</v>
      </c>
      <c r="DH8" s="1045"/>
      <c r="DI8" s="1045"/>
      <c r="DJ8" s="1045"/>
      <c r="DK8" s="1046"/>
      <c r="DL8" s="1044" t="s">
        <v>600</v>
      </c>
      <c r="DM8" s="1045"/>
      <c r="DN8" s="1045"/>
      <c r="DO8" s="1045"/>
      <c r="DP8" s="1046"/>
      <c r="DQ8" s="1044" t="s">
        <v>601</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596</v>
      </c>
      <c r="BT9" s="1070"/>
      <c r="BU9" s="1070"/>
      <c r="BV9" s="1070"/>
      <c r="BW9" s="1070"/>
      <c r="BX9" s="1070"/>
      <c r="BY9" s="1070"/>
      <c r="BZ9" s="1070"/>
      <c r="CA9" s="1070"/>
      <c r="CB9" s="1070"/>
      <c r="CC9" s="1070"/>
      <c r="CD9" s="1070"/>
      <c r="CE9" s="1070"/>
      <c r="CF9" s="1070"/>
      <c r="CG9" s="1071"/>
      <c r="CH9" s="1044">
        <v>4</v>
      </c>
      <c r="CI9" s="1045"/>
      <c r="CJ9" s="1045"/>
      <c r="CK9" s="1045"/>
      <c r="CL9" s="1046"/>
      <c r="CM9" s="1044">
        <v>45</v>
      </c>
      <c r="CN9" s="1045"/>
      <c r="CO9" s="1045"/>
      <c r="CP9" s="1045"/>
      <c r="CQ9" s="1046"/>
      <c r="CR9" s="1044">
        <v>13</v>
      </c>
      <c r="CS9" s="1045"/>
      <c r="CT9" s="1045"/>
      <c r="CU9" s="1045"/>
      <c r="CV9" s="1046"/>
      <c r="CW9" s="1044">
        <v>2</v>
      </c>
      <c r="CX9" s="1045"/>
      <c r="CY9" s="1045"/>
      <c r="CZ9" s="1045"/>
      <c r="DA9" s="1046"/>
      <c r="DB9" s="1044" t="s">
        <v>585</v>
      </c>
      <c r="DC9" s="1045"/>
      <c r="DD9" s="1045"/>
      <c r="DE9" s="1045"/>
      <c r="DF9" s="1046"/>
      <c r="DG9" s="1044" t="s">
        <v>602</v>
      </c>
      <c r="DH9" s="1045"/>
      <c r="DI9" s="1045"/>
      <c r="DJ9" s="1045"/>
      <c r="DK9" s="1046"/>
      <c r="DL9" s="1044" t="s">
        <v>603</v>
      </c>
      <c r="DM9" s="1045"/>
      <c r="DN9" s="1045"/>
      <c r="DO9" s="1045"/>
      <c r="DP9" s="1046"/>
      <c r="DQ9" s="1044" t="s">
        <v>589</v>
      </c>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385</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386</v>
      </c>
      <c r="B23" s="999" t="s">
        <v>387</v>
      </c>
      <c r="C23" s="1000"/>
      <c r="D23" s="1000"/>
      <c r="E23" s="1000"/>
      <c r="F23" s="1000"/>
      <c r="G23" s="1000"/>
      <c r="H23" s="1000"/>
      <c r="I23" s="1000"/>
      <c r="J23" s="1000"/>
      <c r="K23" s="1000"/>
      <c r="L23" s="1000"/>
      <c r="M23" s="1000"/>
      <c r="N23" s="1000"/>
      <c r="O23" s="1000"/>
      <c r="P23" s="1001"/>
      <c r="Q23" s="1123">
        <v>16722</v>
      </c>
      <c r="R23" s="1124"/>
      <c r="S23" s="1124"/>
      <c r="T23" s="1124"/>
      <c r="U23" s="1124"/>
      <c r="V23" s="1124">
        <v>16161</v>
      </c>
      <c r="W23" s="1124"/>
      <c r="X23" s="1124"/>
      <c r="Y23" s="1124"/>
      <c r="Z23" s="1124"/>
      <c r="AA23" s="1124">
        <v>561</v>
      </c>
      <c r="AB23" s="1124"/>
      <c r="AC23" s="1124"/>
      <c r="AD23" s="1124"/>
      <c r="AE23" s="1125"/>
      <c r="AF23" s="1126">
        <v>514</v>
      </c>
      <c r="AG23" s="1124"/>
      <c r="AH23" s="1124"/>
      <c r="AI23" s="1124"/>
      <c r="AJ23" s="1127"/>
      <c r="AK23" s="1128"/>
      <c r="AL23" s="1129"/>
      <c r="AM23" s="1129"/>
      <c r="AN23" s="1129"/>
      <c r="AO23" s="1129"/>
      <c r="AP23" s="1124">
        <v>16575</v>
      </c>
      <c r="AQ23" s="1124"/>
      <c r="AR23" s="1124"/>
      <c r="AS23" s="1124"/>
      <c r="AT23" s="1124"/>
      <c r="AU23" s="1130"/>
      <c r="AV23" s="1130"/>
      <c r="AW23" s="1130"/>
      <c r="AX23" s="1130"/>
      <c r="AY23" s="1131"/>
      <c r="AZ23" s="1120" t="s">
        <v>230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388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389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390</v>
      </c>
      <c r="R26" s="1057"/>
      <c r="S26" s="1057"/>
      <c r="T26" s="1057"/>
      <c r="U26" s="1058"/>
      <c r="V26" s="1056" t="s">
        <v>391</v>
      </c>
      <c r="W26" s="1057"/>
      <c r="X26" s="1057"/>
      <c r="Y26" s="1057"/>
      <c r="Z26" s="1058"/>
      <c r="AA26" s="1056" t="s">
        <v>392</v>
      </c>
      <c r="AB26" s="1057"/>
      <c r="AC26" s="1057"/>
      <c r="AD26" s="1057"/>
      <c r="AE26" s="1057"/>
      <c r="AF26" s="1114" t="s">
        <v>393</v>
      </c>
      <c r="AG26" s="1063"/>
      <c r="AH26" s="1063"/>
      <c r="AI26" s="1063"/>
      <c r="AJ26" s="1115"/>
      <c r="AK26" s="1057" t="s">
        <v>394</v>
      </c>
      <c r="AL26" s="1057"/>
      <c r="AM26" s="1057"/>
      <c r="AN26" s="1057"/>
      <c r="AO26" s="1058"/>
      <c r="AP26" s="1056" t="s">
        <v>395</v>
      </c>
      <c r="AQ26" s="1057"/>
      <c r="AR26" s="1057"/>
      <c r="AS26" s="1057"/>
      <c r="AT26" s="1058"/>
      <c r="AU26" s="1056" t="s">
        <v>396</v>
      </c>
      <c r="AV26" s="1057"/>
      <c r="AW26" s="1057"/>
      <c r="AX26" s="1057"/>
      <c r="AY26" s="1058"/>
      <c r="AZ26" s="1056" t="s">
        <v>397</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398</v>
      </c>
      <c r="C28" s="1106"/>
      <c r="D28" s="1106"/>
      <c r="E28" s="1106"/>
      <c r="F28" s="1106"/>
      <c r="G28" s="1106"/>
      <c r="H28" s="1106"/>
      <c r="I28" s="1106"/>
      <c r="J28" s="1106"/>
      <c r="K28" s="1106"/>
      <c r="L28" s="1106"/>
      <c r="M28" s="1106"/>
      <c r="N28" s="1106"/>
      <c r="O28" s="1106"/>
      <c r="P28" s="1107"/>
      <c r="Q28" s="1108">
        <v>3118</v>
      </c>
      <c r="R28" s="1109"/>
      <c r="S28" s="1109"/>
      <c r="T28" s="1109"/>
      <c r="U28" s="1109"/>
      <c r="V28" s="1109">
        <v>3083</v>
      </c>
      <c r="W28" s="1109"/>
      <c r="X28" s="1109"/>
      <c r="Y28" s="1109"/>
      <c r="Z28" s="1109"/>
      <c r="AA28" s="1109">
        <v>35</v>
      </c>
      <c r="AB28" s="1109"/>
      <c r="AC28" s="1109"/>
      <c r="AD28" s="1109"/>
      <c r="AE28" s="1110"/>
      <c r="AF28" s="1111">
        <v>35</v>
      </c>
      <c r="AG28" s="1109"/>
      <c r="AH28" s="1109"/>
      <c r="AI28" s="1109"/>
      <c r="AJ28" s="1112"/>
      <c r="AK28" s="1113">
        <v>266</v>
      </c>
      <c r="AL28" s="1101"/>
      <c r="AM28" s="1101"/>
      <c r="AN28" s="1101"/>
      <c r="AO28" s="1101"/>
      <c r="AP28" s="1101" t="s">
        <v>566</v>
      </c>
      <c r="AQ28" s="1101"/>
      <c r="AR28" s="1101"/>
      <c r="AS28" s="1101"/>
      <c r="AT28" s="1101"/>
      <c r="AU28" s="1101" t="s">
        <v>567</v>
      </c>
      <c r="AV28" s="1101"/>
      <c r="AW28" s="1101"/>
      <c r="AX28" s="1101"/>
      <c r="AY28" s="1101"/>
      <c r="AZ28" s="1102" t="s">
        <v>566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399</v>
      </c>
      <c r="C29" s="1087"/>
      <c r="D29" s="1087"/>
      <c r="E29" s="1087"/>
      <c r="F29" s="1087"/>
      <c r="G29" s="1087"/>
      <c r="H29" s="1087"/>
      <c r="I29" s="1087"/>
      <c r="J29" s="1087"/>
      <c r="K29" s="1087"/>
      <c r="L29" s="1087"/>
      <c r="M29" s="1087"/>
      <c r="N29" s="1087"/>
      <c r="O29" s="1087"/>
      <c r="P29" s="1088"/>
      <c r="Q29" s="1098">
        <v>3320</v>
      </c>
      <c r="R29" s="1099"/>
      <c r="S29" s="1099"/>
      <c r="T29" s="1099"/>
      <c r="U29" s="1099"/>
      <c r="V29" s="1099">
        <v>3261</v>
      </c>
      <c r="W29" s="1099"/>
      <c r="X29" s="1099"/>
      <c r="Y29" s="1099"/>
      <c r="Z29" s="1099"/>
      <c r="AA29" s="1099">
        <v>59</v>
      </c>
      <c r="AB29" s="1099"/>
      <c r="AC29" s="1099"/>
      <c r="AD29" s="1099"/>
      <c r="AE29" s="1100"/>
      <c r="AF29" s="1092">
        <v>59</v>
      </c>
      <c r="AG29" s="1093"/>
      <c r="AH29" s="1093"/>
      <c r="AI29" s="1093"/>
      <c r="AJ29" s="1094"/>
      <c r="AK29" s="1035">
        <v>495</v>
      </c>
      <c r="AL29" s="1026"/>
      <c r="AM29" s="1026"/>
      <c r="AN29" s="1026"/>
      <c r="AO29" s="1026"/>
      <c r="AP29" s="1026" t="s">
        <v>568</v>
      </c>
      <c r="AQ29" s="1026"/>
      <c r="AR29" s="1026"/>
      <c r="AS29" s="1026"/>
      <c r="AT29" s="1026"/>
      <c r="AU29" s="1026" t="s">
        <v>566</v>
      </c>
      <c r="AV29" s="1026"/>
      <c r="AW29" s="1026"/>
      <c r="AX29" s="1026"/>
      <c r="AY29" s="1026"/>
      <c r="AZ29" s="1097" t="s">
        <v>566</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400</v>
      </c>
      <c r="C30" s="1087"/>
      <c r="D30" s="1087"/>
      <c r="E30" s="1087"/>
      <c r="F30" s="1087"/>
      <c r="G30" s="1087"/>
      <c r="H30" s="1087"/>
      <c r="I30" s="1087"/>
      <c r="J30" s="1087"/>
      <c r="K30" s="1087"/>
      <c r="L30" s="1087"/>
      <c r="M30" s="1087"/>
      <c r="N30" s="1087"/>
      <c r="O30" s="1087"/>
      <c r="P30" s="1088"/>
      <c r="Q30" s="1098">
        <v>375</v>
      </c>
      <c r="R30" s="1099"/>
      <c r="S30" s="1099"/>
      <c r="T30" s="1099"/>
      <c r="U30" s="1099"/>
      <c r="V30" s="1099">
        <v>375</v>
      </c>
      <c r="W30" s="1099"/>
      <c r="X30" s="1099"/>
      <c r="Y30" s="1099"/>
      <c r="Z30" s="1099"/>
      <c r="AA30" s="1099">
        <v>0</v>
      </c>
      <c r="AB30" s="1099"/>
      <c r="AC30" s="1099"/>
      <c r="AD30" s="1099"/>
      <c r="AE30" s="1100"/>
      <c r="AF30" s="1092">
        <v>0</v>
      </c>
      <c r="AG30" s="1093"/>
      <c r="AH30" s="1093"/>
      <c r="AI30" s="1093"/>
      <c r="AJ30" s="1094"/>
      <c r="AK30" s="1035">
        <v>98</v>
      </c>
      <c r="AL30" s="1026"/>
      <c r="AM30" s="1026"/>
      <c r="AN30" s="1026"/>
      <c r="AO30" s="1026"/>
      <c r="AP30" s="1026" t="s">
        <v>567</v>
      </c>
      <c r="AQ30" s="1026"/>
      <c r="AR30" s="1026"/>
      <c r="AS30" s="1026"/>
      <c r="AT30" s="1026"/>
      <c r="AU30" s="1026" t="s">
        <v>569</v>
      </c>
      <c r="AV30" s="1026"/>
      <c r="AW30" s="1026"/>
      <c r="AX30" s="1026"/>
      <c r="AY30" s="1026"/>
      <c r="AZ30" s="1097" t="s">
        <v>570</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401</v>
      </c>
      <c r="C31" s="1087"/>
      <c r="D31" s="1087"/>
      <c r="E31" s="1087"/>
      <c r="F31" s="1087"/>
      <c r="G31" s="1087"/>
      <c r="H31" s="1087"/>
      <c r="I31" s="1087"/>
      <c r="J31" s="1087"/>
      <c r="K31" s="1087"/>
      <c r="L31" s="1087"/>
      <c r="M31" s="1087"/>
      <c r="N31" s="1087"/>
      <c r="O31" s="1087"/>
      <c r="P31" s="1088"/>
      <c r="Q31" s="1098">
        <v>474</v>
      </c>
      <c r="R31" s="1099"/>
      <c r="S31" s="1099"/>
      <c r="T31" s="1099"/>
      <c r="U31" s="1099"/>
      <c r="V31" s="1099">
        <v>357</v>
      </c>
      <c r="W31" s="1099"/>
      <c r="X31" s="1099"/>
      <c r="Y31" s="1099"/>
      <c r="Z31" s="1099"/>
      <c r="AA31" s="1099">
        <v>117</v>
      </c>
      <c r="AB31" s="1099"/>
      <c r="AC31" s="1099"/>
      <c r="AD31" s="1099"/>
      <c r="AE31" s="1100"/>
      <c r="AF31" s="1092">
        <v>688</v>
      </c>
      <c r="AG31" s="1093"/>
      <c r="AH31" s="1093"/>
      <c r="AI31" s="1093"/>
      <c r="AJ31" s="1094"/>
      <c r="AK31" s="1035">
        <v>12</v>
      </c>
      <c r="AL31" s="1026"/>
      <c r="AM31" s="1026"/>
      <c r="AN31" s="1026"/>
      <c r="AO31" s="1026"/>
      <c r="AP31" s="1026">
        <v>1444</v>
      </c>
      <c r="AQ31" s="1026"/>
      <c r="AR31" s="1026"/>
      <c r="AS31" s="1026"/>
      <c r="AT31" s="1026"/>
      <c r="AU31" s="1026">
        <v>20</v>
      </c>
      <c r="AV31" s="1026"/>
      <c r="AW31" s="1026"/>
      <c r="AX31" s="1026"/>
      <c r="AY31" s="1026"/>
      <c r="AZ31" s="1097" t="s">
        <v>566</v>
      </c>
      <c r="BA31" s="1097"/>
      <c r="BB31" s="1097"/>
      <c r="BC31" s="1097"/>
      <c r="BD31" s="1097"/>
      <c r="BE31" s="1081" t="s">
        <v>402</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403</v>
      </c>
      <c r="C32" s="1087"/>
      <c r="D32" s="1087"/>
      <c r="E32" s="1087"/>
      <c r="F32" s="1087"/>
      <c r="G32" s="1087"/>
      <c r="H32" s="1087"/>
      <c r="I32" s="1087"/>
      <c r="J32" s="1087"/>
      <c r="K32" s="1087"/>
      <c r="L32" s="1087"/>
      <c r="M32" s="1087"/>
      <c r="N32" s="1087"/>
      <c r="O32" s="1087"/>
      <c r="P32" s="1088"/>
      <c r="Q32" s="1098">
        <v>101</v>
      </c>
      <c r="R32" s="1099"/>
      <c r="S32" s="1099"/>
      <c r="T32" s="1099"/>
      <c r="U32" s="1099"/>
      <c r="V32" s="1099">
        <v>68</v>
      </c>
      <c r="W32" s="1099"/>
      <c r="X32" s="1099"/>
      <c r="Y32" s="1099"/>
      <c r="Z32" s="1099"/>
      <c r="AA32" s="1099">
        <v>33</v>
      </c>
      <c r="AB32" s="1099"/>
      <c r="AC32" s="1099"/>
      <c r="AD32" s="1099"/>
      <c r="AE32" s="1100"/>
      <c r="AF32" s="1092">
        <v>33</v>
      </c>
      <c r="AG32" s="1093"/>
      <c r="AH32" s="1093"/>
      <c r="AI32" s="1093"/>
      <c r="AJ32" s="1094"/>
      <c r="AK32" s="1035">
        <v>39</v>
      </c>
      <c r="AL32" s="1026"/>
      <c r="AM32" s="1026"/>
      <c r="AN32" s="1026"/>
      <c r="AO32" s="1026"/>
      <c r="AP32" s="1026">
        <v>212</v>
      </c>
      <c r="AQ32" s="1026"/>
      <c r="AR32" s="1026"/>
      <c r="AS32" s="1026"/>
      <c r="AT32" s="1026"/>
      <c r="AU32" s="1026">
        <v>106</v>
      </c>
      <c r="AV32" s="1026"/>
      <c r="AW32" s="1026"/>
      <c r="AX32" s="1026"/>
      <c r="AY32" s="1026"/>
      <c r="AZ32" s="1097" t="s">
        <v>570</v>
      </c>
      <c r="BA32" s="1097"/>
      <c r="BB32" s="1097"/>
      <c r="BC32" s="1097"/>
      <c r="BD32" s="1097"/>
      <c r="BE32" s="1081" t="s">
        <v>404</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405</v>
      </c>
      <c r="C33" s="1087"/>
      <c r="D33" s="1087"/>
      <c r="E33" s="1087"/>
      <c r="F33" s="1087"/>
      <c r="G33" s="1087"/>
      <c r="H33" s="1087"/>
      <c r="I33" s="1087"/>
      <c r="J33" s="1087"/>
      <c r="K33" s="1087"/>
      <c r="L33" s="1087"/>
      <c r="M33" s="1087"/>
      <c r="N33" s="1087"/>
      <c r="O33" s="1087"/>
      <c r="P33" s="1088"/>
      <c r="Q33" s="1098">
        <v>1642</v>
      </c>
      <c r="R33" s="1099"/>
      <c r="S33" s="1099"/>
      <c r="T33" s="1099"/>
      <c r="U33" s="1099"/>
      <c r="V33" s="1099">
        <v>1558</v>
      </c>
      <c r="W33" s="1099"/>
      <c r="X33" s="1099"/>
      <c r="Y33" s="1099"/>
      <c r="Z33" s="1099"/>
      <c r="AA33" s="1099">
        <v>83</v>
      </c>
      <c r="AB33" s="1099"/>
      <c r="AC33" s="1099"/>
      <c r="AD33" s="1099"/>
      <c r="AE33" s="1100"/>
      <c r="AF33" s="1092">
        <v>83</v>
      </c>
      <c r="AG33" s="1093"/>
      <c r="AH33" s="1093"/>
      <c r="AI33" s="1093"/>
      <c r="AJ33" s="1094"/>
      <c r="AK33" s="1035">
        <v>738</v>
      </c>
      <c r="AL33" s="1026"/>
      <c r="AM33" s="1026"/>
      <c r="AN33" s="1026"/>
      <c r="AO33" s="1026"/>
      <c r="AP33" s="1026">
        <v>12006</v>
      </c>
      <c r="AQ33" s="1026"/>
      <c r="AR33" s="1026"/>
      <c r="AS33" s="1026"/>
      <c r="AT33" s="1026"/>
      <c r="AU33" s="1026">
        <v>8224</v>
      </c>
      <c r="AV33" s="1026"/>
      <c r="AW33" s="1026"/>
      <c r="AX33" s="1026"/>
      <c r="AY33" s="1026"/>
      <c r="AZ33" s="1097" t="s">
        <v>571</v>
      </c>
      <c r="BA33" s="1097"/>
      <c r="BB33" s="1097"/>
      <c r="BC33" s="1097"/>
      <c r="BD33" s="1097"/>
      <c r="BE33" s="1081" t="s">
        <v>404</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406</v>
      </c>
      <c r="C34" s="1087"/>
      <c r="D34" s="1087"/>
      <c r="E34" s="1087"/>
      <c r="F34" s="1087"/>
      <c r="G34" s="1087"/>
      <c r="H34" s="1087"/>
      <c r="I34" s="1087"/>
      <c r="J34" s="1087"/>
      <c r="K34" s="1087"/>
      <c r="L34" s="1087"/>
      <c r="M34" s="1087"/>
      <c r="N34" s="1087"/>
      <c r="O34" s="1087"/>
      <c r="P34" s="1088"/>
      <c r="Q34" s="1098">
        <v>471</v>
      </c>
      <c r="R34" s="1099"/>
      <c r="S34" s="1099"/>
      <c r="T34" s="1099"/>
      <c r="U34" s="1099"/>
      <c r="V34" s="1099">
        <v>463</v>
      </c>
      <c r="W34" s="1099"/>
      <c r="X34" s="1099"/>
      <c r="Y34" s="1099"/>
      <c r="Z34" s="1099"/>
      <c r="AA34" s="1099">
        <v>8</v>
      </c>
      <c r="AB34" s="1099"/>
      <c r="AC34" s="1099"/>
      <c r="AD34" s="1099"/>
      <c r="AE34" s="1100"/>
      <c r="AF34" s="1092">
        <v>8</v>
      </c>
      <c r="AG34" s="1093"/>
      <c r="AH34" s="1093"/>
      <c r="AI34" s="1093"/>
      <c r="AJ34" s="1094"/>
      <c r="AK34" s="1035">
        <v>179</v>
      </c>
      <c r="AL34" s="1026"/>
      <c r="AM34" s="1026"/>
      <c r="AN34" s="1026"/>
      <c r="AO34" s="1026"/>
      <c r="AP34" s="1026">
        <v>2600</v>
      </c>
      <c r="AQ34" s="1026"/>
      <c r="AR34" s="1026"/>
      <c r="AS34" s="1026"/>
      <c r="AT34" s="1026"/>
      <c r="AU34" s="1026">
        <v>1711</v>
      </c>
      <c r="AV34" s="1026"/>
      <c r="AW34" s="1026"/>
      <c r="AX34" s="1026"/>
      <c r="AY34" s="1026"/>
      <c r="AZ34" s="1097" t="s">
        <v>572</v>
      </c>
      <c r="BA34" s="1097"/>
      <c r="BB34" s="1097"/>
      <c r="BC34" s="1097"/>
      <c r="BD34" s="1097"/>
      <c r="BE34" s="1081" t="s">
        <v>404</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t="s">
        <v>407</v>
      </c>
      <c r="C35" s="1087"/>
      <c r="D35" s="1087"/>
      <c r="E35" s="1087"/>
      <c r="F35" s="1087"/>
      <c r="G35" s="1087"/>
      <c r="H35" s="1087"/>
      <c r="I35" s="1087"/>
      <c r="J35" s="1087"/>
      <c r="K35" s="1087"/>
      <c r="L35" s="1087"/>
      <c r="M35" s="1087"/>
      <c r="N35" s="1087"/>
      <c r="O35" s="1087"/>
      <c r="P35" s="1088"/>
      <c r="Q35" s="1098">
        <v>68</v>
      </c>
      <c r="R35" s="1099"/>
      <c r="S35" s="1099"/>
      <c r="T35" s="1099"/>
      <c r="U35" s="1099"/>
      <c r="V35" s="1099">
        <v>67</v>
      </c>
      <c r="W35" s="1099"/>
      <c r="X35" s="1099"/>
      <c r="Y35" s="1099"/>
      <c r="Z35" s="1099"/>
      <c r="AA35" s="1099">
        <v>1</v>
      </c>
      <c r="AB35" s="1099"/>
      <c r="AC35" s="1099"/>
      <c r="AD35" s="1099"/>
      <c r="AE35" s="1100"/>
      <c r="AF35" s="1092">
        <v>1</v>
      </c>
      <c r="AG35" s="1093"/>
      <c r="AH35" s="1093"/>
      <c r="AI35" s="1093"/>
      <c r="AJ35" s="1094"/>
      <c r="AK35" s="1035">
        <v>23</v>
      </c>
      <c r="AL35" s="1026"/>
      <c r="AM35" s="1026"/>
      <c r="AN35" s="1026"/>
      <c r="AO35" s="1026"/>
      <c r="AP35" s="1026">
        <v>72</v>
      </c>
      <c r="AQ35" s="1026"/>
      <c r="AR35" s="1026"/>
      <c r="AS35" s="1026"/>
      <c r="AT35" s="1026"/>
      <c r="AU35" s="1026">
        <v>72</v>
      </c>
      <c r="AV35" s="1026"/>
      <c r="AW35" s="1026"/>
      <c r="AX35" s="1026"/>
      <c r="AY35" s="1026"/>
      <c r="AZ35" s="1097" t="s">
        <v>571</v>
      </c>
      <c r="BA35" s="1097"/>
      <c r="BB35" s="1097"/>
      <c r="BC35" s="1097"/>
      <c r="BD35" s="1097"/>
      <c r="BE35" s="1081" t="s">
        <v>404</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408</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386</v>
      </c>
      <c r="B63" s="999" t="s">
        <v>409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908</v>
      </c>
      <c r="AG63" s="1014"/>
      <c r="AH63" s="1014"/>
      <c r="AI63" s="1014"/>
      <c r="AJ63" s="1079"/>
      <c r="AK63" s="1080"/>
      <c r="AL63" s="1018"/>
      <c r="AM63" s="1018"/>
      <c r="AN63" s="1018"/>
      <c r="AO63" s="1018"/>
      <c r="AP63" s="1014">
        <v>16336</v>
      </c>
      <c r="AQ63" s="1014"/>
      <c r="AR63" s="1014"/>
      <c r="AS63" s="1014"/>
      <c r="AT63" s="1014"/>
      <c r="AU63" s="1014">
        <v>10134</v>
      </c>
      <c r="AV63" s="1014"/>
      <c r="AW63" s="1014"/>
      <c r="AX63" s="1014"/>
      <c r="AY63" s="1014"/>
      <c r="AZ63" s="1074"/>
      <c r="BA63" s="1074"/>
      <c r="BB63" s="1074"/>
      <c r="BC63" s="1074"/>
      <c r="BD63" s="1074"/>
      <c r="BE63" s="1015"/>
      <c r="BF63" s="1015"/>
      <c r="BG63" s="1015"/>
      <c r="BH63" s="1015"/>
      <c r="BI63" s="1016"/>
      <c r="BJ63" s="1075" t="s">
        <v>230</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411</v>
      </c>
      <c r="B66" s="1051"/>
      <c r="C66" s="1051"/>
      <c r="D66" s="1051"/>
      <c r="E66" s="1051"/>
      <c r="F66" s="1051"/>
      <c r="G66" s="1051"/>
      <c r="H66" s="1051"/>
      <c r="I66" s="1051"/>
      <c r="J66" s="1051"/>
      <c r="K66" s="1051"/>
      <c r="L66" s="1051"/>
      <c r="M66" s="1051"/>
      <c r="N66" s="1051"/>
      <c r="O66" s="1051"/>
      <c r="P66" s="1052"/>
      <c r="Q66" s="1056" t="s">
        <v>390</v>
      </c>
      <c r="R66" s="1057"/>
      <c r="S66" s="1057"/>
      <c r="T66" s="1057"/>
      <c r="U66" s="1058"/>
      <c r="V66" s="1056" t="s">
        <v>391</v>
      </c>
      <c r="W66" s="1057"/>
      <c r="X66" s="1057"/>
      <c r="Y66" s="1057"/>
      <c r="Z66" s="1058"/>
      <c r="AA66" s="1056" t="s">
        <v>392</v>
      </c>
      <c r="AB66" s="1057"/>
      <c r="AC66" s="1057"/>
      <c r="AD66" s="1057"/>
      <c r="AE66" s="1058"/>
      <c r="AF66" s="1062" t="s">
        <v>393</v>
      </c>
      <c r="AG66" s="1063"/>
      <c r="AH66" s="1063"/>
      <c r="AI66" s="1063"/>
      <c r="AJ66" s="1064"/>
      <c r="AK66" s="1056" t="s">
        <v>394</v>
      </c>
      <c r="AL66" s="1051"/>
      <c r="AM66" s="1051"/>
      <c r="AN66" s="1051"/>
      <c r="AO66" s="1052"/>
      <c r="AP66" s="1056" t="s">
        <v>395</v>
      </c>
      <c r="AQ66" s="1057"/>
      <c r="AR66" s="1057"/>
      <c r="AS66" s="1057"/>
      <c r="AT66" s="1058"/>
      <c r="AU66" s="1056" t="s">
        <v>412</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573</v>
      </c>
      <c r="C68" s="1041"/>
      <c r="D68" s="1041"/>
      <c r="E68" s="1041"/>
      <c r="F68" s="1041"/>
      <c r="G68" s="1041"/>
      <c r="H68" s="1041"/>
      <c r="I68" s="1041"/>
      <c r="J68" s="1041"/>
      <c r="K68" s="1041"/>
      <c r="L68" s="1041"/>
      <c r="M68" s="1041"/>
      <c r="N68" s="1041"/>
      <c r="O68" s="1041"/>
      <c r="P68" s="1042"/>
      <c r="Q68" s="1043">
        <v>9670</v>
      </c>
      <c r="R68" s="1037"/>
      <c r="S68" s="1037"/>
      <c r="T68" s="1037"/>
      <c r="U68" s="1037"/>
      <c r="V68" s="1037">
        <v>9715</v>
      </c>
      <c r="W68" s="1037"/>
      <c r="X68" s="1037"/>
      <c r="Y68" s="1037"/>
      <c r="Z68" s="1037"/>
      <c r="AA68" s="1037">
        <v>-44</v>
      </c>
      <c r="AB68" s="1037"/>
      <c r="AC68" s="1037"/>
      <c r="AD68" s="1037"/>
      <c r="AE68" s="1037"/>
      <c r="AF68" s="1037">
        <v>-485</v>
      </c>
      <c r="AG68" s="1037"/>
      <c r="AH68" s="1037"/>
      <c r="AI68" s="1037"/>
      <c r="AJ68" s="1037"/>
      <c r="AK68" s="1037" t="s">
        <v>584</v>
      </c>
      <c r="AL68" s="1037"/>
      <c r="AM68" s="1037"/>
      <c r="AN68" s="1037"/>
      <c r="AO68" s="1037"/>
      <c r="AP68" s="1037">
        <v>8266</v>
      </c>
      <c r="AQ68" s="1037"/>
      <c r="AR68" s="1037"/>
      <c r="AS68" s="1037"/>
      <c r="AT68" s="1037"/>
      <c r="AU68" s="1037">
        <v>2254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574</v>
      </c>
      <c r="C69" s="1030"/>
      <c r="D69" s="1030"/>
      <c r="E69" s="1030"/>
      <c r="F69" s="1030"/>
      <c r="G69" s="1030"/>
      <c r="H69" s="1030"/>
      <c r="I69" s="1030"/>
      <c r="J69" s="1030"/>
      <c r="K69" s="1030"/>
      <c r="L69" s="1030"/>
      <c r="M69" s="1030"/>
      <c r="N69" s="1030"/>
      <c r="O69" s="1030"/>
      <c r="P69" s="1031"/>
      <c r="Q69" s="1032">
        <v>1453</v>
      </c>
      <c r="R69" s="1026"/>
      <c r="S69" s="1026"/>
      <c r="T69" s="1026"/>
      <c r="U69" s="1026"/>
      <c r="V69" s="1026">
        <v>1427</v>
      </c>
      <c r="W69" s="1026"/>
      <c r="X69" s="1026"/>
      <c r="Y69" s="1026"/>
      <c r="Z69" s="1026"/>
      <c r="AA69" s="1026">
        <v>25</v>
      </c>
      <c r="AB69" s="1026"/>
      <c r="AC69" s="1026"/>
      <c r="AD69" s="1026"/>
      <c r="AE69" s="1026"/>
      <c r="AF69" s="1026">
        <v>25</v>
      </c>
      <c r="AG69" s="1026"/>
      <c r="AH69" s="1026"/>
      <c r="AI69" s="1026"/>
      <c r="AJ69" s="1026"/>
      <c r="AK69" s="1026">
        <v>20</v>
      </c>
      <c r="AL69" s="1026"/>
      <c r="AM69" s="1026"/>
      <c r="AN69" s="1026"/>
      <c r="AO69" s="1026"/>
      <c r="AP69" s="1026">
        <v>531</v>
      </c>
      <c r="AQ69" s="1026"/>
      <c r="AR69" s="1026"/>
      <c r="AS69" s="1026"/>
      <c r="AT69" s="1026"/>
      <c r="AU69" s="1026">
        <v>275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575</v>
      </c>
      <c r="C70" s="1030"/>
      <c r="D70" s="1030"/>
      <c r="E70" s="1030"/>
      <c r="F70" s="1030"/>
      <c r="G70" s="1030"/>
      <c r="H70" s="1030"/>
      <c r="I70" s="1030"/>
      <c r="J70" s="1030"/>
      <c r="K70" s="1030"/>
      <c r="L70" s="1030"/>
      <c r="M70" s="1030"/>
      <c r="N70" s="1030"/>
      <c r="O70" s="1030"/>
      <c r="P70" s="1031"/>
      <c r="Q70" s="1032">
        <v>529</v>
      </c>
      <c r="R70" s="1026"/>
      <c r="S70" s="1026"/>
      <c r="T70" s="1026"/>
      <c r="U70" s="1026"/>
      <c r="V70" s="1026">
        <v>507</v>
      </c>
      <c r="W70" s="1026"/>
      <c r="X70" s="1026"/>
      <c r="Y70" s="1026"/>
      <c r="Z70" s="1026"/>
      <c r="AA70" s="1026">
        <v>22</v>
      </c>
      <c r="AB70" s="1026"/>
      <c r="AC70" s="1026"/>
      <c r="AD70" s="1026"/>
      <c r="AE70" s="1026"/>
      <c r="AF70" s="1026">
        <v>22</v>
      </c>
      <c r="AG70" s="1026"/>
      <c r="AH70" s="1026"/>
      <c r="AI70" s="1026"/>
      <c r="AJ70" s="1026"/>
      <c r="AK70" s="1026" t="s">
        <v>585</v>
      </c>
      <c r="AL70" s="1026"/>
      <c r="AM70" s="1026"/>
      <c r="AN70" s="1026"/>
      <c r="AO70" s="1026"/>
      <c r="AP70" s="1026" t="s">
        <v>586</v>
      </c>
      <c r="AQ70" s="1026"/>
      <c r="AR70" s="1026"/>
      <c r="AS70" s="1026"/>
      <c r="AT70" s="1026"/>
      <c r="AU70" s="1026" t="s">
        <v>587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576</v>
      </c>
      <c r="C71" s="1030"/>
      <c r="D71" s="1030"/>
      <c r="E71" s="1030"/>
      <c r="F71" s="1030"/>
      <c r="G71" s="1030"/>
      <c r="H71" s="1030"/>
      <c r="I71" s="1030"/>
      <c r="J71" s="1030"/>
      <c r="K71" s="1030"/>
      <c r="L71" s="1030"/>
      <c r="M71" s="1030"/>
      <c r="N71" s="1030"/>
      <c r="O71" s="1030"/>
      <c r="P71" s="1031"/>
      <c r="Q71" s="1032">
        <v>109616</v>
      </c>
      <c r="R71" s="1026"/>
      <c r="S71" s="1026"/>
      <c r="T71" s="1026"/>
      <c r="U71" s="1026"/>
      <c r="V71" s="1026">
        <v>107064</v>
      </c>
      <c r="W71" s="1026"/>
      <c r="X71" s="1026"/>
      <c r="Y71" s="1026"/>
      <c r="Z71" s="1026"/>
      <c r="AA71" s="1026">
        <v>2551</v>
      </c>
      <c r="AB71" s="1026"/>
      <c r="AC71" s="1026"/>
      <c r="AD71" s="1026"/>
      <c r="AE71" s="1026"/>
      <c r="AF71" s="1026">
        <v>2551</v>
      </c>
      <c r="AG71" s="1026"/>
      <c r="AH71" s="1026"/>
      <c r="AI71" s="1026"/>
      <c r="AJ71" s="1026"/>
      <c r="AK71" s="1026">
        <v>861</v>
      </c>
      <c r="AL71" s="1026"/>
      <c r="AM71" s="1026"/>
      <c r="AN71" s="1026"/>
      <c r="AO71" s="1026"/>
      <c r="AP71" s="1026" t="s">
        <v>587</v>
      </c>
      <c r="AQ71" s="1026"/>
      <c r="AR71" s="1026"/>
      <c r="AS71" s="1026"/>
      <c r="AT71" s="1026"/>
      <c r="AU71" s="1026" t="s">
        <v>588</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577</v>
      </c>
      <c r="C72" s="1030"/>
      <c r="D72" s="1030"/>
      <c r="E72" s="1030"/>
      <c r="F72" s="1030"/>
      <c r="G72" s="1030"/>
      <c r="H72" s="1030"/>
      <c r="I72" s="1030"/>
      <c r="J72" s="1030"/>
      <c r="K72" s="1030"/>
      <c r="L72" s="1030"/>
      <c r="M72" s="1030"/>
      <c r="N72" s="1030"/>
      <c r="O72" s="1030"/>
      <c r="P72" s="1031"/>
      <c r="Q72" s="1032">
        <v>4311</v>
      </c>
      <c r="R72" s="1026"/>
      <c r="S72" s="1026"/>
      <c r="T72" s="1026"/>
      <c r="U72" s="1026"/>
      <c r="V72" s="1026">
        <v>3658</v>
      </c>
      <c r="W72" s="1026"/>
      <c r="X72" s="1026"/>
      <c r="Y72" s="1026"/>
      <c r="Z72" s="1026"/>
      <c r="AA72" s="1026">
        <v>653</v>
      </c>
      <c r="AB72" s="1026"/>
      <c r="AC72" s="1026"/>
      <c r="AD72" s="1026"/>
      <c r="AE72" s="1026"/>
      <c r="AF72" s="1026">
        <v>653</v>
      </c>
      <c r="AG72" s="1026"/>
      <c r="AH72" s="1026"/>
      <c r="AI72" s="1026"/>
      <c r="AJ72" s="1026"/>
      <c r="AK72" s="1026" t="s">
        <v>589</v>
      </c>
      <c r="AL72" s="1026"/>
      <c r="AM72" s="1026"/>
      <c r="AN72" s="1026"/>
      <c r="AO72" s="1026"/>
      <c r="AP72" s="1026" t="s">
        <v>582</v>
      </c>
      <c r="AQ72" s="1026"/>
      <c r="AR72" s="1026"/>
      <c r="AS72" s="1026"/>
      <c r="AT72" s="1026"/>
      <c r="AU72" s="1026" t="s">
        <v>590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578</v>
      </c>
      <c r="C73" s="1030"/>
      <c r="D73" s="1030"/>
      <c r="E73" s="1030"/>
      <c r="F73" s="1030"/>
      <c r="G73" s="1030"/>
      <c r="H73" s="1030"/>
      <c r="I73" s="1030"/>
      <c r="J73" s="1030"/>
      <c r="K73" s="1030"/>
      <c r="L73" s="1030"/>
      <c r="M73" s="1030"/>
      <c r="N73" s="1030"/>
      <c r="O73" s="1030"/>
      <c r="P73" s="1031"/>
      <c r="Q73" s="1032">
        <v>91</v>
      </c>
      <c r="R73" s="1026"/>
      <c r="S73" s="1026"/>
      <c r="T73" s="1026"/>
      <c r="U73" s="1026"/>
      <c r="V73" s="1026">
        <v>88</v>
      </c>
      <c r="W73" s="1026"/>
      <c r="X73" s="1026"/>
      <c r="Y73" s="1026"/>
      <c r="Z73" s="1026"/>
      <c r="AA73" s="1026">
        <v>3</v>
      </c>
      <c r="AB73" s="1026"/>
      <c r="AC73" s="1026"/>
      <c r="AD73" s="1026"/>
      <c r="AE73" s="1026"/>
      <c r="AF73" s="1026">
        <v>3</v>
      </c>
      <c r="AG73" s="1026"/>
      <c r="AH73" s="1026"/>
      <c r="AI73" s="1026"/>
      <c r="AJ73" s="1026"/>
      <c r="AK73" s="1026" t="s">
        <v>585</v>
      </c>
      <c r="AL73" s="1026"/>
      <c r="AM73" s="1026"/>
      <c r="AN73" s="1026"/>
      <c r="AO73" s="1026"/>
      <c r="AP73" s="1026" t="s">
        <v>583</v>
      </c>
      <c r="AQ73" s="1026"/>
      <c r="AR73" s="1026"/>
      <c r="AS73" s="1026"/>
      <c r="AT73" s="1026"/>
      <c r="AU73" s="1026" t="s">
        <v>591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579</v>
      </c>
      <c r="C74" s="1030"/>
      <c r="D74" s="1030"/>
      <c r="E74" s="1030"/>
      <c r="F74" s="1030"/>
      <c r="G74" s="1030"/>
      <c r="H74" s="1030"/>
      <c r="I74" s="1030"/>
      <c r="J74" s="1030"/>
      <c r="K74" s="1030"/>
      <c r="L74" s="1030"/>
      <c r="M74" s="1030"/>
      <c r="N74" s="1030"/>
      <c r="O74" s="1030"/>
      <c r="P74" s="1031"/>
      <c r="Q74" s="1032">
        <v>162</v>
      </c>
      <c r="R74" s="1026"/>
      <c r="S74" s="1026"/>
      <c r="T74" s="1026"/>
      <c r="U74" s="1026"/>
      <c r="V74" s="1026">
        <v>149</v>
      </c>
      <c r="W74" s="1026"/>
      <c r="X74" s="1026"/>
      <c r="Y74" s="1026"/>
      <c r="Z74" s="1026"/>
      <c r="AA74" s="1026">
        <v>12</v>
      </c>
      <c r="AB74" s="1026"/>
      <c r="AC74" s="1026"/>
      <c r="AD74" s="1026"/>
      <c r="AE74" s="1026"/>
      <c r="AF74" s="1026">
        <v>12</v>
      </c>
      <c r="AG74" s="1026"/>
      <c r="AH74" s="1026"/>
      <c r="AI74" s="1026"/>
      <c r="AJ74" s="1026"/>
      <c r="AK74" s="1026">
        <v>38</v>
      </c>
      <c r="AL74" s="1026"/>
      <c r="AM74" s="1026"/>
      <c r="AN74" s="1026"/>
      <c r="AO74" s="1026"/>
      <c r="AP74" s="1026" t="s">
        <v>585</v>
      </c>
      <c r="AQ74" s="1026"/>
      <c r="AR74" s="1026"/>
      <c r="AS74" s="1026"/>
      <c r="AT74" s="1026"/>
      <c r="AU74" s="1026" t="s">
        <v>585</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580</v>
      </c>
      <c r="C75" s="1030"/>
      <c r="D75" s="1030"/>
      <c r="E75" s="1030"/>
      <c r="F75" s="1030"/>
      <c r="G75" s="1030"/>
      <c r="H75" s="1030"/>
      <c r="I75" s="1030"/>
      <c r="J75" s="1030"/>
      <c r="K75" s="1030"/>
      <c r="L75" s="1030"/>
      <c r="M75" s="1030"/>
      <c r="N75" s="1030"/>
      <c r="O75" s="1030"/>
      <c r="P75" s="1031"/>
      <c r="Q75" s="1033">
        <v>1031</v>
      </c>
      <c r="R75" s="1034"/>
      <c r="S75" s="1034"/>
      <c r="T75" s="1034"/>
      <c r="U75" s="1035"/>
      <c r="V75" s="1036">
        <v>1029</v>
      </c>
      <c r="W75" s="1034"/>
      <c r="X75" s="1034"/>
      <c r="Y75" s="1034"/>
      <c r="Z75" s="1035"/>
      <c r="AA75" s="1036">
        <v>2</v>
      </c>
      <c r="AB75" s="1034"/>
      <c r="AC75" s="1034"/>
      <c r="AD75" s="1034"/>
      <c r="AE75" s="1035"/>
      <c r="AF75" s="1036">
        <v>2</v>
      </c>
      <c r="AG75" s="1034"/>
      <c r="AH75" s="1034"/>
      <c r="AI75" s="1034"/>
      <c r="AJ75" s="1035"/>
      <c r="AK75" s="1036">
        <v>452</v>
      </c>
      <c r="AL75" s="1034"/>
      <c r="AM75" s="1034"/>
      <c r="AN75" s="1034"/>
      <c r="AO75" s="1035"/>
      <c r="AP75" s="1036" t="s">
        <v>585</v>
      </c>
      <c r="AQ75" s="1034"/>
      <c r="AR75" s="1034"/>
      <c r="AS75" s="1034"/>
      <c r="AT75" s="1035"/>
      <c r="AU75" s="1036" t="s">
        <v>592</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581</v>
      </c>
      <c r="C76" s="1030"/>
      <c r="D76" s="1030"/>
      <c r="E76" s="1030"/>
      <c r="F76" s="1030"/>
      <c r="G76" s="1030"/>
      <c r="H76" s="1030"/>
      <c r="I76" s="1030"/>
      <c r="J76" s="1030"/>
      <c r="K76" s="1030"/>
      <c r="L76" s="1030"/>
      <c r="M76" s="1030"/>
      <c r="N76" s="1030"/>
      <c r="O76" s="1030"/>
      <c r="P76" s="1031"/>
      <c r="Q76" s="1033">
        <v>252</v>
      </c>
      <c r="R76" s="1034"/>
      <c r="S76" s="1034"/>
      <c r="T76" s="1034"/>
      <c r="U76" s="1035"/>
      <c r="V76" s="1036">
        <v>214</v>
      </c>
      <c r="W76" s="1034"/>
      <c r="X76" s="1034"/>
      <c r="Y76" s="1034"/>
      <c r="Z76" s="1035"/>
      <c r="AA76" s="1036">
        <v>37</v>
      </c>
      <c r="AB76" s="1034"/>
      <c r="AC76" s="1034"/>
      <c r="AD76" s="1034"/>
      <c r="AE76" s="1035"/>
      <c r="AF76" s="1036" t="s">
        <v>585</v>
      </c>
      <c r="AG76" s="1034"/>
      <c r="AH76" s="1034"/>
      <c r="AI76" s="1034"/>
      <c r="AJ76" s="1035"/>
      <c r="AK76" s="1036" t="s">
        <v>585</v>
      </c>
      <c r="AL76" s="1034"/>
      <c r="AM76" s="1034"/>
      <c r="AN76" s="1034"/>
      <c r="AO76" s="1035"/>
      <c r="AP76" s="1036">
        <v>46</v>
      </c>
      <c r="AQ76" s="1034"/>
      <c r="AR76" s="1034"/>
      <c r="AS76" s="1034"/>
      <c r="AT76" s="1035"/>
      <c r="AU76" s="1036">
        <v>14</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386</v>
      </c>
      <c r="B88" s="999" t="s">
        <v>413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2784</v>
      </c>
      <c r="AG88" s="1014"/>
      <c r="AH88" s="1014"/>
      <c r="AI88" s="1014"/>
      <c r="AJ88" s="1014"/>
      <c r="AK88" s="1018"/>
      <c r="AL88" s="1018"/>
      <c r="AM88" s="1018"/>
      <c r="AN88" s="1018"/>
      <c r="AO88" s="1018"/>
      <c r="AP88" s="1014">
        <v>8844</v>
      </c>
      <c r="AQ88" s="1014"/>
      <c r="AR88" s="1014"/>
      <c r="AS88" s="1014"/>
      <c r="AT88" s="1014"/>
      <c r="AU88" s="1014">
        <v>2542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999" t="s">
        <v>414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83</v>
      </c>
      <c r="CS102" s="1006"/>
      <c r="CT102" s="1006"/>
      <c r="CU102" s="1006"/>
      <c r="CV102" s="1007"/>
      <c r="CW102" s="1005">
        <v>2</v>
      </c>
      <c r="CX102" s="1006"/>
      <c r="CY102" s="1006"/>
      <c r="CZ102" s="1006"/>
      <c r="DA102" s="1007"/>
      <c r="DB102" s="1005" t="s">
        <v>604</v>
      </c>
      <c r="DC102" s="1006"/>
      <c r="DD102" s="1006"/>
      <c r="DE102" s="1006"/>
      <c r="DF102" s="1007"/>
      <c r="DG102" s="1005" t="s">
        <v>605</v>
      </c>
      <c r="DH102" s="1006"/>
      <c r="DI102" s="1006"/>
      <c r="DJ102" s="1006"/>
      <c r="DK102" s="1007"/>
      <c r="DL102" s="1005">
        <v>53</v>
      </c>
      <c r="DM102" s="1006"/>
      <c r="DN102" s="1006"/>
      <c r="DO102" s="1006"/>
      <c r="DP102" s="1007"/>
      <c r="DQ102" s="1005">
        <v>5</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419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422</v>
      </c>
      <c r="AB109" s="949"/>
      <c r="AC109" s="949"/>
      <c r="AD109" s="949"/>
      <c r="AE109" s="950"/>
      <c r="AF109" s="951" t="s">
        <v>303</v>
      </c>
      <c r="AG109" s="949"/>
      <c r="AH109" s="949"/>
      <c r="AI109" s="949"/>
      <c r="AJ109" s="950"/>
      <c r="AK109" s="951" t="s">
        <v>302</v>
      </c>
      <c r="AL109" s="949"/>
      <c r="AM109" s="949"/>
      <c r="AN109" s="949"/>
      <c r="AO109" s="950"/>
      <c r="AP109" s="951" t="s">
        <v>423</v>
      </c>
      <c r="AQ109" s="949"/>
      <c r="AR109" s="949"/>
      <c r="AS109" s="949"/>
      <c r="AT109" s="980"/>
      <c r="AU109" s="948" t="s">
        <v>421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422</v>
      </c>
      <c r="BR109" s="949"/>
      <c r="BS109" s="949"/>
      <c r="BT109" s="949"/>
      <c r="BU109" s="950"/>
      <c r="BV109" s="951" t="s">
        <v>303</v>
      </c>
      <c r="BW109" s="949"/>
      <c r="BX109" s="949"/>
      <c r="BY109" s="949"/>
      <c r="BZ109" s="950"/>
      <c r="CA109" s="951" t="s">
        <v>302</v>
      </c>
      <c r="CB109" s="949"/>
      <c r="CC109" s="949"/>
      <c r="CD109" s="949"/>
      <c r="CE109" s="950"/>
      <c r="CF109" s="987" t="s">
        <v>423</v>
      </c>
      <c r="CG109" s="987"/>
      <c r="CH109" s="987"/>
      <c r="CI109" s="987"/>
      <c r="CJ109" s="987"/>
      <c r="CK109" s="951" t="s">
        <v>424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422</v>
      </c>
      <c r="DH109" s="949"/>
      <c r="DI109" s="949"/>
      <c r="DJ109" s="949"/>
      <c r="DK109" s="950"/>
      <c r="DL109" s="951" t="s">
        <v>303</v>
      </c>
      <c r="DM109" s="949"/>
      <c r="DN109" s="949"/>
      <c r="DO109" s="949"/>
      <c r="DP109" s="950"/>
      <c r="DQ109" s="951" t="s">
        <v>302</v>
      </c>
      <c r="DR109" s="949"/>
      <c r="DS109" s="949"/>
      <c r="DT109" s="949"/>
      <c r="DU109" s="950"/>
      <c r="DV109" s="951" t="s">
        <v>423</v>
      </c>
      <c r="DW109" s="949"/>
      <c r="DX109" s="949"/>
      <c r="DY109" s="949"/>
      <c r="DZ109" s="980"/>
    </row>
    <row r="110" spans="1:131" s="247" customFormat="1" ht="26.25" customHeight="1" x14ac:dyDescent="0.15">
      <c r="A110" s="851" t="s">
        <v>425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1609505</v>
      </c>
      <c r="AB110" s="942"/>
      <c r="AC110" s="942"/>
      <c r="AD110" s="942"/>
      <c r="AE110" s="943"/>
      <c r="AF110" s="944">
        <v>1624310</v>
      </c>
      <c r="AG110" s="942"/>
      <c r="AH110" s="942"/>
      <c r="AI110" s="942"/>
      <c r="AJ110" s="943"/>
      <c r="AK110" s="944">
        <v>1664091</v>
      </c>
      <c r="AL110" s="942"/>
      <c r="AM110" s="942"/>
      <c r="AN110" s="942"/>
      <c r="AO110" s="943"/>
      <c r="AP110" s="945">
        <v>22.9</v>
      </c>
      <c r="AQ110" s="946"/>
      <c r="AR110" s="946"/>
      <c r="AS110" s="946"/>
      <c r="AT110" s="947"/>
      <c r="AU110" s="981" t="s">
        <v>72</v>
      </c>
      <c r="AV110" s="982"/>
      <c r="AW110" s="982"/>
      <c r="AX110" s="982"/>
      <c r="AY110" s="982"/>
      <c r="AZ110" s="907" t="s">
        <v>426</v>
      </c>
      <c r="BA110" s="852"/>
      <c r="BB110" s="852"/>
      <c r="BC110" s="852"/>
      <c r="BD110" s="852"/>
      <c r="BE110" s="852"/>
      <c r="BF110" s="852"/>
      <c r="BG110" s="852"/>
      <c r="BH110" s="852"/>
      <c r="BI110" s="852"/>
      <c r="BJ110" s="852"/>
      <c r="BK110" s="852"/>
      <c r="BL110" s="852"/>
      <c r="BM110" s="852"/>
      <c r="BN110" s="852"/>
      <c r="BO110" s="852"/>
      <c r="BP110" s="853"/>
      <c r="BQ110" s="908">
        <v>17461659</v>
      </c>
      <c r="BR110" s="889"/>
      <c r="BS110" s="889"/>
      <c r="BT110" s="889"/>
      <c r="BU110" s="889"/>
      <c r="BV110" s="889">
        <v>17084635</v>
      </c>
      <c r="BW110" s="889"/>
      <c r="BX110" s="889"/>
      <c r="BY110" s="889"/>
      <c r="BZ110" s="889"/>
      <c r="CA110" s="889">
        <v>16574968</v>
      </c>
      <c r="CB110" s="889"/>
      <c r="CC110" s="889"/>
      <c r="CD110" s="889"/>
      <c r="CE110" s="889"/>
      <c r="CF110" s="913">
        <v>228</v>
      </c>
      <c r="CG110" s="914"/>
      <c r="CH110" s="914"/>
      <c r="CI110" s="914"/>
      <c r="CJ110" s="914"/>
      <c r="CK110" s="977" t="s">
        <v>427</v>
      </c>
      <c r="CL110" s="863"/>
      <c r="CM110" s="938" t="s">
        <v>428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230</v>
      </c>
      <c r="DH110" s="889"/>
      <c r="DI110" s="889"/>
      <c r="DJ110" s="889"/>
      <c r="DK110" s="889"/>
      <c r="DL110" s="889" t="s">
        <v>429</v>
      </c>
      <c r="DM110" s="889"/>
      <c r="DN110" s="889"/>
      <c r="DO110" s="889"/>
      <c r="DP110" s="889"/>
      <c r="DQ110" s="889" t="s">
        <v>429</v>
      </c>
      <c r="DR110" s="889"/>
      <c r="DS110" s="889"/>
      <c r="DT110" s="889"/>
      <c r="DU110" s="889"/>
      <c r="DV110" s="890" t="s">
        <v>429</v>
      </c>
      <c r="DW110" s="890"/>
      <c r="DX110" s="890"/>
      <c r="DY110" s="890"/>
      <c r="DZ110" s="891"/>
    </row>
    <row r="111" spans="1:131" s="247" customFormat="1" ht="26.25" customHeight="1" x14ac:dyDescent="0.15">
      <c r="A111" s="818" t="s">
        <v>430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429</v>
      </c>
      <c r="AB111" s="970"/>
      <c r="AC111" s="970"/>
      <c r="AD111" s="970"/>
      <c r="AE111" s="971"/>
      <c r="AF111" s="972" t="s">
        <v>230</v>
      </c>
      <c r="AG111" s="970"/>
      <c r="AH111" s="970"/>
      <c r="AI111" s="970"/>
      <c r="AJ111" s="971"/>
      <c r="AK111" s="972" t="s">
        <v>429</v>
      </c>
      <c r="AL111" s="970"/>
      <c r="AM111" s="970"/>
      <c r="AN111" s="970"/>
      <c r="AO111" s="971"/>
      <c r="AP111" s="973" t="s">
        <v>429</v>
      </c>
      <c r="AQ111" s="974"/>
      <c r="AR111" s="974"/>
      <c r="AS111" s="974"/>
      <c r="AT111" s="975"/>
      <c r="AU111" s="983"/>
      <c r="AV111" s="984"/>
      <c r="AW111" s="984"/>
      <c r="AX111" s="984"/>
      <c r="AY111" s="984"/>
      <c r="AZ111" s="859" t="s">
        <v>431</v>
      </c>
      <c r="BA111" s="794"/>
      <c r="BB111" s="794"/>
      <c r="BC111" s="794"/>
      <c r="BD111" s="794"/>
      <c r="BE111" s="794"/>
      <c r="BF111" s="794"/>
      <c r="BG111" s="794"/>
      <c r="BH111" s="794"/>
      <c r="BI111" s="794"/>
      <c r="BJ111" s="794"/>
      <c r="BK111" s="794"/>
      <c r="BL111" s="794"/>
      <c r="BM111" s="794"/>
      <c r="BN111" s="794"/>
      <c r="BO111" s="794"/>
      <c r="BP111" s="795"/>
      <c r="BQ111" s="860" t="s">
        <v>432</v>
      </c>
      <c r="BR111" s="861"/>
      <c r="BS111" s="861"/>
      <c r="BT111" s="861"/>
      <c r="BU111" s="861"/>
      <c r="BV111" s="861" t="s">
        <v>429</v>
      </c>
      <c r="BW111" s="861"/>
      <c r="BX111" s="861"/>
      <c r="BY111" s="861"/>
      <c r="BZ111" s="861"/>
      <c r="CA111" s="861" t="s">
        <v>429</v>
      </c>
      <c r="CB111" s="861"/>
      <c r="CC111" s="861"/>
      <c r="CD111" s="861"/>
      <c r="CE111" s="861"/>
      <c r="CF111" s="922" t="s">
        <v>230</v>
      </c>
      <c r="CG111" s="923"/>
      <c r="CH111" s="923"/>
      <c r="CI111" s="923"/>
      <c r="CJ111" s="923"/>
      <c r="CK111" s="978"/>
      <c r="CL111" s="865"/>
      <c r="CM111" s="868" t="s">
        <v>433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429</v>
      </c>
      <c r="DH111" s="861"/>
      <c r="DI111" s="861"/>
      <c r="DJ111" s="861"/>
      <c r="DK111" s="861"/>
      <c r="DL111" s="861" t="s">
        <v>429</v>
      </c>
      <c r="DM111" s="861"/>
      <c r="DN111" s="861"/>
      <c r="DO111" s="861"/>
      <c r="DP111" s="861"/>
      <c r="DQ111" s="861" t="s">
        <v>429</v>
      </c>
      <c r="DR111" s="861"/>
      <c r="DS111" s="861"/>
      <c r="DT111" s="861"/>
      <c r="DU111" s="861"/>
      <c r="DV111" s="838" t="s">
        <v>230</v>
      </c>
      <c r="DW111" s="838"/>
      <c r="DX111" s="838"/>
      <c r="DY111" s="838"/>
      <c r="DZ111" s="839"/>
    </row>
    <row r="112" spans="1:131" s="247" customFormat="1" ht="26.25" customHeight="1" x14ac:dyDescent="0.15">
      <c r="A112" s="963" t="s">
        <v>434</v>
      </c>
      <c r="B112" s="964"/>
      <c r="C112" s="794" t="s">
        <v>435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436</v>
      </c>
      <c r="AB112" s="824"/>
      <c r="AC112" s="824"/>
      <c r="AD112" s="824"/>
      <c r="AE112" s="825"/>
      <c r="AF112" s="826" t="s">
        <v>230</v>
      </c>
      <c r="AG112" s="824"/>
      <c r="AH112" s="824"/>
      <c r="AI112" s="824"/>
      <c r="AJ112" s="825"/>
      <c r="AK112" s="826" t="s">
        <v>429</v>
      </c>
      <c r="AL112" s="824"/>
      <c r="AM112" s="824"/>
      <c r="AN112" s="824"/>
      <c r="AO112" s="825"/>
      <c r="AP112" s="871" t="s">
        <v>436</v>
      </c>
      <c r="AQ112" s="872"/>
      <c r="AR112" s="872"/>
      <c r="AS112" s="872"/>
      <c r="AT112" s="873"/>
      <c r="AU112" s="983"/>
      <c r="AV112" s="984"/>
      <c r="AW112" s="984"/>
      <c r="AX112" s="984"/>
      <c r="AY112" s="984"/>
      <c r="AZ112" s="859" t="s">
        <v>437</v>
      </c>
      <c r="BA112" s="794"/>
      <c r="BB112" s="794"/>
      <c r="BC112" s="794"/>
      <c r="BD112" s="794"/>
      <c r="BE112" s="794"/>
      <c r="BF112" s="794"/>
      <c r="BG112" s="794"/>
      <c r="BH112" s="794"/>
      <c r="BI112" s="794"/>
      <c r="BJ112" s="794"/>
      <c r="BK112" s="794"/>
      <c r="BL112" s="794"/>
      <c r="BM112" s="794"/>
      <c r="BN112" s="794"/>
      <c r="BO112" s="794"/>
      <c r="BP112" s="795"/>
      <c r="BQ112" s="860">
        <v>11059052</v>
      </c>
      <c r="BR112" s="861"/>
      <c r="BS112" s="861"/>
      <c r="BT112" s="861"/>
      <c r="BU112" s="861"/>
      <c r="BV112" s="861">
        <v>10627450</v>
      </c>
      <c r="BW112" s="861"/>
      <c r="BX112" s="861"/>
      <c r="BY112" s="861"/>
      <c r="BZ112" s="861"/>
      <c r="CA112" s="861">
        <v>10133614</v>
      </c>
      <c r="CB112" s="861"/>
      <c r="CC112" s="861"/>
      <c r="CD112" s="861"/>
      <c r="CE112" s="861"/>
      <c r="CF112" s="922">
        <v>139.4</v>
      </c>
      <c r="CG112" s="923"/>
      <c r="CH112" s="923"/>
      <c r="CI112" s="923"/>
      <c r="CJ112" s="923"/>
      <c r="CK112" s="978"/>
      <c r="CL112" s="865"/>
      <c r="CM112" s="868" t="s">
        <v>438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230</v>
      </c>
      <c r="DH112" s="861"/>
      <c r="DI112" s="861"/>
      <c r="DJ112" s="861"/>
      <c r="DK112" s="861"/>
      <c r="DL112" s="861" t="s">
        <v>436</v>
      </c>
      <c r="DM112" s="861"/>
      <c r="DN112" s="861"/>
      <c r="DO112" s="861"/>
      <c r="DP112" s="861"/>
      <c r="DQ112" s="861" t="s">
        <v>432</v>
      </c>
      <c r="DR112" s="861"/>
      <c r="DS112" s="861"/>
      <c r="DT112" s="861"/>
      <c r="DU112" s="861"/>
      <c r="DV112" s="838" t="s">
        <v>429</v>
      </c>
      <c r="DW112" s="838"/>
      <c r="DX112" s="838"/>
      <c r="DY112" s="838"/>
      <c r="DZ112" s="839"/>
    </row>
    <row r="113" spans="1:130" s="247" customFormat="1" ht="26.25" customHeight="1" x14ac:dyDescent="0.15">
      <c r="A113" s="965"/>
      <c r="B113" s="966"/>
      <c r="C113" s="794" t="s">
        <v>439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833336</v>
      </c>
      <c r="AB113" s="970"/>
      <c r="AC113" s="970"/>
      <c r="AD113" s="970"/>
      <c r="AE113" s="971"/>
      <c r="AF113" s="972">
        <v>857094</v>
      </c>
      <c r="AG113" s="970"/>
      <c r="AH113" s="970"/>
      <c r="AI113" s="970"/>
      <c r="AJ113" s="971"/>
      <c r="AK113" s="972">
        <v>862195</v>
      </c>
      <c r="AL113" s="970"/>
      <c r="AM113" s="970"/>
      <c r="AN113" s="970"/>
      <c r="AO113" s="971"/>
      <c r="AP113" s="973">
        <v>11.9</v>
      </c>
      <c r="AQ113" s="974"/>
      <c r="AR113" s="974"/>
      <c r="AS113" s="974"/>
      <c r="AT113" s="975"/>
      <c r="AU113" s="983"/>
      <c r="AV113" s="984"/>
      <c r="AW113" s="984"/>
      <c r="AX113" s="984"/>
      <c r="AY113" s="984"/>
      <c r="AZ113" s="859" t="s">
        <v>440</v>
      </c>
      <c r="BA113" s="794"/>
      <c r="BB113" s="794"/>
      <c r="BC113" s="794"/>
      <c r="BD113" s="794"/>
      <c r="BE113" s="794"/>
      <c r="BF113" s="794"/>
      <c r="BG113" s="794"/>
      <c r="BH113" s="794"/>
      <c r="BI113" s="794"/>
      <c r="BJ113" s="794"/>
      <c r="BK113" s="794"/>
      <c r="BL113" s="794"/>
      <c r="BM113" s="794"/>
      <c r="BN113" s="794"/>
      <c r="BO113" s="794"/>
      <c r="BP113" s="795"/>
      <c r="BQ113" s="860">
        <v>2995632</v>
      </c>
      <c r="BR113" s="861"/>
      <c r="BS113" s="861"/>
      <c r="BT113" s="861"/>
      <c r="BU113" s="861"/>
      <c r="BV113" s="861">
        <v>2774533</v>
      </c>
      <c r="BW113" s="861"/>
      <c r="BX113" s="861"/>
      <c r="BY113" s="861"/>
      <c r="BZ113" s="861"/>
      <c r="CA113" s="861">
        <v>2542263</v>
      </c>
      <c r="CB113" s="861"/>
      <c r="CC113" s="861"/>
      <c r="CD113" s="861"/>
      <c r="CE113" s="861"/>
      <c r="CF113" s="922">
        <v>35</v>
      </c>
      <c r="CG113" s="923"/>
      <c r="CH113" s="923"/>
      <c r="CI113" s="923"/>
      <c r="CJ113" s="923"/>
      <c r="CK113" s="978"/>
      <c r="CL113" s="865"/>
      <c r="CM113" s="868" t="s">
        <v>441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429</v>
      </c>
      <c r="DH113" s="824"/>
      <c r="DI113" s="824"/>
      <c r="DJ113" s="824"/>
      <c r="DK113" s="825"/>
      <c r="DL113" s="826" t="s">
        <v>436</v>
      </c>
      <c r="DM113" s="824"/>
      <c r="DN113" s="824"/>
      <c r="DO113" s="824"/>
      <c r="DP113" s="825"/>
      <c r="DQ113" s="826" t="s">
        <v>429</v>
      </c>
      <c r="DR113" s="824"/>
      <c r="DS113" s="824"/>
      <c r="DT113" s="824"/>
      <c r="DU113" s="825"/>
      <c r="DV113" s="871" t="s">
        <v>230</v>
      </c>
      <c r="DW113" s="872"/>
      <c r="DX113" s="872"/>
      <c r="DY113" s="872"/>
      <c r="DZ113" s="873"/>
    </row>
    <row r="114" spans="1:130" s="247" customFormat="1" ht="26.25" customHeight="1" x14ac:dyDescent="0.15">
      <c r="A114" s="965"/>
      <c r="B114" s="966"/>
      <c r="C114" s="794" t="s">
        <v>442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415456</v>
      </c>
      <c r="AB114" s="824"/>
      <c r="AC114" s="824"/>
      <c r="AD114" s="824"/>
      <c r="AE114" s="825"/>
      <c r="AF114" s="826">
        <v>426764</v>
      </c>
      <c r="AG114" s="824"/>
      <c r="AH114" s="824"/>
      <c r="AI114" s="824"/>
      <c r="AJ114" s="825"/>
      <c r="AK114" s="826">
        <v>446841</v>
      </c>
      <c r="AL114" s="824"/>
      <c r="AM114" s="824"/>
      <c r="AN114" s="824"/>
      <c r="AO114" s="825"/>
      <c r="AP114" s="871">
        <v>6.1</v>
      </c>
      <c r="AQ114" s="872"/>
      <c r="AR114" s="872"/>
      <c r="AS114" s="872"/>
      <c r="AT114" s="873"/>
      <c r="AU114" s="983"/>
      <c r="AV114" s="984"/>
      <c r="AW114" s="984"/>
      <c r="AX114" s="984"/>
      <c r="AY114" s="984"/>
      <c r="AZ114" s="859" t="s">
        <v>443</v>
      </c>
      <c r="BA114" s="794"/>
      <c r="BB114" s="794"/>
      <c r="BC114" s="794"/>
      <c r="BD114" s="794"/>
      <c r="BE114" s="794"/>
      <c r="BF114" s="794"/>
      <c r="BG114" s="794"/>
      <c r="BH114" s="794"/>
      <c r="BI114" s="794"/>
      <c r="BJ114" s="794"/>
      <c r="BK114" s="794"/>
      <c r="BL114" s="794"/>
      <c r="BM114" s="794"/>
      <c r="BN114" s="794"/>
      <c r="BO114" s="794"/>
      <c r="BP114" s="795"/>
      <c r="BQ114" s="860">
        <v>3361896</v>
      </c>
      <c r="BR114" s="861"/>
      <c r="BS114" s="861"/>
      <c r="BT114" s="861"/>
      <c r="BU114" s="861"/>
      <c r="BV114" s="861">
        <v>3267356</v>
      </c>
      <c r="BW114" s="861"/>
      <c r="BX114" s="861"/>
      <c r="BY114" s="861"/>
      <c r="BZ114" s="861"/>
      <c r="CA114" s="861">
        <v>3025294</v>
      </c>
      <c r="CB114" s="861"/>
      <c r="CC114" s="861"/>
      <c r="CD114" s="861"/>
      <c r="CE114" s="861"/>
      <c r="CF114" s="922">
        <v>41.6</v>
      </c>
      <c r="CG114" s="923"/>
      <c r="CH114" s="923"/>
      <c r="CI114" s="923"/>
      <c r="CJ114" s="923"/>
      <c r="CK114" s="978"/>
      <c r="CL114" s="865"/>
      <c r="CM114" s="868" t="s">
        <v>444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429</v>
      </c>
      <c r="DH114" s="824"/>
      <c r="DI114" s="824"/>
      <c r="DJ114" s="824"/>
      <c r="DK114" s="825"/>
      <c r="DL114" s="826" t="s">
        <v>230</v>
      </c>
      <c r="DM114" s="824"/>
      <c r="DN114" s="824"/>
      <c r="DO114" s="824"/>
      <c r="DP114" s="825"/>
      <c r="DQ114" s="826" t="s">
        <v>230</v>
      </c>
      <c r="DR114" s="824"/>
      <c r="DS114" s="824"/>
      <c r="DT114" s="824"/>
      <c r="DU114" s="825"/>
      <c r="DV114" s="871" t="s">
        <v>429</v>
      </c>
      <c r="DW114" s="872"/>
      <c r="DX114" s="872"/>
      <c r="DY114" s="872"/>
      <c r="DZ114" s="873"/>
    </row>
    <row r="115" spans="1:130" s="247" customFormat="1" ht="26.25" customHeight="1" x14ac:dyDescent="0.15">
      <c r="A115" s="965"/>
      <c r="B115" s="966"/>
      <c r="C115" s="794" t="s">
        <v>445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230</v>
      </c>
      <c r="AB115" s="970"/>
      <c r="AC115" s="970"/>
      <c r="AD115" s="970"/>
      <c r="AE115" s="971"/>
      <c r="AF115" s="972" t="s">
        <v>230</v>
      </c>
      <c r="AG115" s="970"/>
      <c r="AH115" s="970"/>
      <c r="AI115" s="970"/>
      <c r="AJ115" s="971"/>
      <c r="AK115" s="972" t="s">
        <v>230</v>
      </c>
      <c r="AL115" s="970"/>
      <c r="AM115" s="970"/>
      <c r="AN115" s="970"/>
      <c r="AO115" s="971"/>
      <c r="AP115" s="973" t="s">
        <v>230</v>
      </c>
      <c r="AQ115" s="974"/>
      <c r="AR115" s="974"/>
      <c r="AS115" s="974"/>
      <c r="AT115" s="975"/>
      <c r="AU115" s="983"/>
      <c r="AV115" s="984"/>
      <c r="AW115" s="984"/>
      <c r="AX115" s="984"/>
      <c r="AY115" s="984"/>
      <c r="AZ115" s="859" t="s">
        <v>446</v>
      </c>
      <c r="BA115" s="794"/>
      <c r="BB115" s="794"/>
      <c r="BC115" s="794"/>
      <c r="BD115" s="794"/>
      <c r="BE115" s="794"/>
      <c r="BF115" s="794"/>
      <c r="BG115" s="794"/>
      <c r="BH115" s="794"/>
      <c r="BI115" s="794"/>
      <c r="BJ115" s="794"/>
      <c r="BK115" s="794"/>
      <c r="BL115" s="794"/>
      <c r="BM115" s="794"/>
      <c r="BN115" s="794"/>
      <c r="BO115" s="794"/>
      <c r="BP115" s="795"/>
      <c r="BQ115" s="860">
        <v>15859</v>
      </c>
      <c r="BR115" s="861"/>
      <c r="BS115" s="861"/>
      <c r="BT115" s="861"/>
      <c r="BU115" s="861"/>
      <c r="BV115" s="861">
        <v>10612</v>
      </c>
      <c r="BW115" s="861"/>
      <c r="BX115" s="861"/>
      <c r="BY115" s="861"/>
      <c r="BZ115" s="861"/>
      <c r="CA115" s="861">
        <v>5326</v>
      </c>
      <c r="CB115" s="861"/>
      <c r="CC115" s="861"/>
      <c r="CD115" s="861"/>
      <c r="CE115" s="861"/>
      <c r="CF115" s="922">
        <v>0.1</v>
      </c>
      <c r="CG115" s="923"/>
      <c r="CH115" s="923"/>
      <c r="CI115" s="923"/>
      <c r="CJ115" s="923"/>
      <c r="CK115" s="978"/>
      <c r="CL115" s="865"/>
      <c r="CM115" s="859" t="s">
        <v>447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230</v>
      </c>
      <c r="DH115" s="824"/>
      <c r="DI115" s="824"/>
      <c r="DJ115" s="824"/>
      <c r="DK115" s="825"/>
      <c r="DL115" s="826" t="s">
        <v>429</v>
      </c>
      <c r="DM115" s="824"/>
      <c r="DN115" s="824"/>
      <c r="DO115" s="824"/>
      <c r="DP115" s="825"/>
      <c r="DQ115" s="826" t="s">
        <v>429</v>
      </c>
      <c r="DR115" s="824"/>
      <c r="DS115" s="824"/>
      <c r="DT115" s="824"/>
      <c r="DU115" s="825"/>
      <c r="DV115" s="871" t="s">
        <v>436</v>
      </c>
      <c r="DW115" s="872"/>
      <c r="DX115" s="872"/>
      <c r="DY115" s="872"/>
      <c r="DZ115" s="873"/>
    </row>
    <row r="116" spans="1:130" s="247" customFormat="1" ht="26.25" customHeight="1" x14ac:dyDescent="0.15">
      <c r="A116" s="967"/>
      <c r="B116" s="968"/>
      <c r="C116" s="927" t="s">
        <v>448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105</v>
      </c>
      <c r="AB116" s="824"/>
      <c r="AC116" s="824"/>
      <c r="AD116" s="824"/>
      <c r="AE116" s="825"/>
      <c r="AF116" s="826" t="s">
        <v>429</v>
      </c>
      <c r="AG116" s="824"/>
      <c r="AH116" s="824"/>
      <c r="AI116" s="824"/>
      <c r="AJ116" s="825"/>
      <c r="AK116" s="826" t="s">
        <v>429</v>
      </c>
      <c r="AL116" s="824"/>
      <c r="AM116" s="824"/>
      <c r="AN116" s="824"/>
      <c r="AO116" s="825"/>
      <c r="AP116" s="871" t="s">
        <v>230</v>
      </c>
      <c r="AQ116" s="872"/>
      <c r="AR116" s="872"/>
      <c r="AS116" s="872"/>
      <c r="AT116" s="873"/>
      <c r="AU116" s="983"/>
      <c r="AV116" s="984"/>
      <c r="AW116" s="984"/>
      <c r="AX116" s="984"/>
      <c r="AY116" s="984"/>
      <c r="AZ116" s="910" t="s">
        <v>449</v>
      </c>
      <c r="BA116" s="911"/>
      <c r="BB116" s="911"/>
      <c r="BC116" s="911"/>
      <c r="BD116" s="911"/>
      <c r="BE116" s="911"/>
      <c r="BF116" s="911"/>
      <c r="BG116" s="911"/>
      <c r="BH116" s="911"/>
      <c r="BI116" s="911"/>
      <c r="BJ116" s="911"/>
      <c r="BK116" s="911"/>
      <c r="BL116" s="911"/>
      <c r="BM116" s="911"/>
      <c r="BN116" s="911"/>
      <c r="BO116" s="911"/>
      <c r="BP116" s="912"/>
      <c r="BQ116" s="860" t="s">
        <v>230</v>
      </c>
      <c r="BR116" s="861"/>
      <c r="BS116" s="861"/>
      <c r="BT116" s="861"/>
      <c r="BU116" s="861"/>
      <c r="BV116" s="861" t="s">
        <v>429</v>
      </c>
      <c r="BW116" s="861"/>
      <c r="BX116" s="861"/>
      <c r="BY116" s="861"/>
      <c r="BZ116" s="861"/>
      <c r="CA116" s="861" t="s">
        <v>432</v>
      </c>
      <c r="CB116" s="861"/>
      <c r="CC116" s="861"/>
      <c r="CD116" s="861"/>
      <c r="CE116" s="861"/>
      <c r="CF116" s="922" t="s">
        <v>429</v>
      </c>
      <c r="CG116" s="923"/>
      <c r="CH116" s="923"/>
      <c r="CI116" s="923"/>
      <c r="CJ116" s="923"/>
      <c r="CK116" s="978"/>
      <c r="CL116" s="865"/>
      <c r="CM116" s="868" t="s">
        <v>450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436</v>
      </c>
      <c r="DH116" s="824"/>
      <c r="DI116" s="824"/>
      <c r="DJ116" s="824"/>
      <c r="DK116" s="825"/>
      <c r="DL116" s="826" t="s">
        <v>230</v>
      </c>
      <c r="DM116" s="824"/>
      <c r="DN116" s="824"/>
      <c r="DO116" s="824"/>
      <c r="DP116" s="825"/>
      <c r="DQ116" s="826" t="s">
        <v>429</v>
      </c>
      <c r="DR116" s="824"/>
      <c r="DS116" s="824"/>
      <c r="DT116" s="824"/>
      <c r="DU116" s="825"/>
      <c r="DV116" s="871" t="s">
        <v>436</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451</v>
      </c>
      <c r="Z117" s="950"/>
      <c r="AA117" s="955">
        <v>2858402</v>
      </c>
      <c r="AB117" s="956"/>
      <c r="AC117" s="956"/>
      <c r="AD117" s="956"/>
      <c r="AE117" s="957"/>
      <c r="AF117" s="958">
        <v>2908168</v>
      </c>
      <c r="AG117" s="956"/>
      <c r="AH117" s="956"/>
      <c r="AI117" s="956"/>
      <c r="AJ117" s="957"/>
      <c r="AK117" s="958">
        <v>2973127</v>
      </c>
      <c r="AL117" s="956"/>
      <c r="AM117" s="956"/>
      <c r="AN117" s="956"/>
      <c r="AO117" s="957"/>
      <c r="AP117" s="959"/>
      <c r="AQ117" s="960"/>
      <c r="AR117" s="960"/>
      <c r="AS117" s="960"/>
      <c r="AT117" s="961"/>
      <c r="AU117" s="983"/>
      <c r="AV117" s="984"/>
      <c r="AW117" s="984"/>
      <c r="AX117" s="984"/>
      <c r="AY117" s="984"/>
      <c r="AZ117" s="910" t="s">
        <v>452</v>
      </c>
      <c r="BA117" s="911"/>
      <c r="BB117" s="911"/>
      <c r="BC117" s="911"/>
      <c r="BD117" s="911"/>
      <c r="BE117" s="911"/>
      <c r="BF117" s="911"/>
      <c r="BG117" s="911"/>
      <c r="BH117" s="911"/>
      <c r="BI117" s="911"/>
      <c r="BJ117" s="911"/>
      <c r="BK117" s="911"/>
      <c r="BL117" s="911"/>
      <c r="BM117" s="911"/>
      <c r="BN117" s="911"/>
      <c r="BO117" s="911"/>
      <c r="BP117" s="912"/>
      <c r="BQ117" s="860" t="s">
        <v>230</v>
      </c>
      <c r="BR117" s="861"/>
      <c r="BS117" s="861"/>
      <c r="BT117" s="861"/>
      <c r="BU117" s="861"/>
      <c r="BV117" s="861" t="s">
        <v>230</v>
      </c>
      <c r="BW117" s="861"/>
      <c r="BX117" s="861"/>
      <c r="BY117" s="861"/>
      <c r="BZ117" s="861"/>
      <c r="CA117" s="861" t="s">
        <v>429</v>
      </c>
      <c r="CB117" s="861"/>
      <c r="CC117" s="861"/>
      <c r="CD117" s="861"/>
      <c r="CE117" s="861"/>
      <c r="CF117" s="922" t="s">
        <v>230</v>
      </c>
      <c r="CG117" s="923"/>
      <c r="CH117" s="923"/>
      <c r="CI117" s="923"/>
      <c r="CJ117" s="923"/>
      <c r="CK117" s="978"/>
      <c r="CL117" s="865"/>
      <c r="CM117" s="868" t="s">
        <v>453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429</v>
      </c>
      <c r="DH117" s="824"/>
      <c r="DI117" s="824"/>
      <c r="DJ117" s="824"/>
      <c r="DK117" s="825"/>
      <c r="DL117" s="826" t="s">
        <v>230</v>
      </c>
      <c r="DM117" s="824"/>
      <c r="DN117" s="824"/>
      <c r="DO117" s="824"/>
      <c r="DP117" s="825"/>
      <c r="DQ117" s="826" t="s">
        <v>230</v>
      </c>
      <c r="DR117" s="824"/>
      <c r="DS117" s="824"/>
      <c r="DT117" s="824"/>
      <c r="DU117" s="825"/>
      <c r="DV117" s="871" t="s">
        <v>432</v>
      </c>
      <c r="DW117" s="872"/>
      <c r="DX117" s="872"/>
      <c r="DY117" s="872"/>
      <c r="DZ117" s="873"/>
    </row>
    <row r="118" spans="1:130" s="247" customFormat="1" ht="26.25" customHeight="1" x14ac:dyDescent="0.15">
      <c r="A118" s="948" t="s">
        <v>424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422</v>
      </c>
      <c r="AB118" s="949"/>
      <c r="AC118" s="949"/>
      <c r="AD118" s="949"/>
      <c r="AE118" s="950"/>
      <c r="AF118" s="951" t="s">
        <v>303</v>
      </c>
      <c r="AG118" s="949"/>
      <c r="AH118" s="949"/>
      <c r="AI118" s="949"/>
      <c r="AJ118" s="950"/>
      <c r="AK118" s="951" t="s">
        <v>302</v>
      </c>
      <c r="AL118" s="949"/>
      <c r="AM118" s="949"/>
      <c r="AN118" s="949"/>
      <c r="AO118" s="950"/>
      <c r="AP118" s="952" t="s">
        <v>423</v>
      </c>
      <c r="AQ118" s="953"/>
      <c r="AR118" s="953"/>
      <c r="AS118" s="953"/>
      <c r="AT118" s="954"/>
      <c r="AU118" s="983"/>
      <c r="AV118" s="984"/>
      <c r="AW118" s="984"/>
      <c r="AX118" s="984"/>
      <c r="AY118" s="984"/>
      <c r="AZ118" s="926" t="s">
        <v>454</v>
      </c>
      <c r="BA118" s="927"/>
      <c r="BB118" s="927"/>
      <c r="BC118" s="927"/>
      <c r="BD118" s="927"/>
      <c r="BE118" s="927"/>
      <c r="BF118" s="927"/>
      <c r="BG118" s="927"/>
      <c r="BH118" s="927"/>
      <c r="BI118" s="927"/>
      <c r="BJ118" s="927"/>
      <c r="BK118" s="927"/>
      <c r="BL118" s="927"/>
      <c r="BM118" s="927"/>
      <c r="BN118" s="927"/>
      <c r="BO118" s="927"/>
      <c r="BP118" s="928"/>
      <c r="BQ118" s="929" t="s">
        <v>429</v>
      </c>
      <c r="BR118" s="892"/>
      <c r="BS118" s="892"/>
      <c r="BT118" s="892"/>
      <c r="BU118" s="892"/>
      <c r="BV118" s="892">
        <v>78638</v>
      </c>
      <c r="BW118" s="892"/>
      <c r="BX118" s="892"/>
      <c r="BY118" s="892"/>
      <c r="BZ118" s="892"/>
      <c r="CA118" s="892">
        <v>295099</v>
      </c>
      <c r="CB118" s="892"/>
      <c r="CC118" s="892"/>
      <c r="CD118" s="892"/>
      <c r="CE118" s="892"/>
      <c r="CF118" s="922">
        <v>4.0999999999999996</v>
      </c>
      <c r="CG118" s="923"/>
      <c r="CH118" s="923"/>
      <c r="CI118" s="923"/>
      <c r="CJ118" s="923"/>
      <c r="CK118" s="978"/>
      <c r="CL118" s="865"/>
      <c r="CM118" s="868" t="s">
        <v>455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230</v>
      </c>
      <c r="DH118" s="824"/>
      <c r="DI118" s="824"/>
      <c r="DJ118" s="824"/>
      <c r="DK118" s="825"/>
      <c r="DL118" s="826" t="s">
        <v>230</v>
      </c>
      <c r="DM118" s="824"/>
      <c r="DN118" s="824"/>
      <c r="DO118" s="824"/>
      <c r="DP118" s="825"/>
      <c r="DQ118" s="826" t="s">
        <v>230</v>
      </c>
      <c r="DR118" s="824"/>
      <c r="DS118" s="824"/>
      <c r="DT118" s="824"/>
      <c r="DU118" s="825"/>
      <c r="DV118" s="871" t="s">
        <v>429</v>
      </c>
      <c r="DW118" s="872"/>
      <c r="DX118" s="872"/>
      <c r="DY118" s="872"/>
      <c r="DZ118" s="873"/>
    </row>
    <row r="119" spans="1:130" s="247" customFormat="1" ht="26.25" customHeight="1" x14ac:dyDescent="0.15">
      <c r="A119" s="862" t="s">
        <v>427</v>
      </c>
      <c r="B119" s="863"/>
      <c r="C119" s="938" t="s">
        <v>428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432</v>
      </c>
      <c r="AB119" s="942"/>
      <c r="AC119" s="942"/>
      <c r="AD119" s="942"/>
      <c r="AE119" s="943"/>
      <c r="AF119" s="944" t="s">
        <v>432</v>
      </c>
      <c r="AG119" s="942"/>
      <c r="AH119" s="942"/>
      <c r="AI119" s="942"/>
      <c r="AJ119" s="943"/>
      <c r="AK119" s="944" t="s">
        <v>230</v>
      </c>
      <c r="AL119" s="942"/>
      <c r="AM119" s="942"/>
      <c r="AN119" s="942"/>
      <c r="AO119" s="943"/>
      <c r="AP119" s="945" t="s">
        <v>432</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456</v>
      </c>
      <c r="BP119" s="925"/>
      <c r="BQ119" s="929">
        <v>34894098</v>
      </c>
      <c r="BR119" s="892"/>
      <c r="BS119" s="892"/>
      <c r="BT119" s="892"/>
      <c r="BU119" s="892"/>
      <c r="BV119" s="892">
        <v>33843224</v>
      </c>
      <c r="BW119" s="892"/>
      <c r="BX119" s="892"/>
      <c r="BY119" s="892"/>
      <c r="BZ119" s="892"/>
      <c r="CA119" s="892">
        <v>32576564</v>
      </c>
      <c r="CB119" s="892"/>
      <c r="CC119" s="892"/>
      <c r="CD119" s="892"/>
      <c r="CE119" s="892"/>
      <c r="CF119" s="790"/>
      <c r="CG119" s="791"/>
      <c r="CH119" s="791"/>
      <c r="CI119" s="791"/>
      <c r="CJ119" s="881"/>
      <c r="CK119" s="979"/>
      <c r="CL119" s="867"/>
      <c r="CM119" s="885" t="s">
        <v>457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230</v>
      </c>
      <c r="DH119" s="807"/>
      <c r="DI119" s="807"/>
      <c r="DJ119" s="807"/>
      <c r="DK119" s="808"/>
      <c r="DL119" s="809" t="s">
        <v>429</v>
      </c>
      <c r="DM119" s="807"/>
      <c r="DN119" s="807"/>
      <c r="DO119" s="807"/>
      <c r="DP119" s="808"/>
      <c r="DQ119" s="809" t="s">
        <v>230</v>
      </c>
      <c r="DR119" s="807"/>
      <c r="DS119" s="807"/>
      <c r="DT119" s="807"/>
      <c r="DU119" s="808"/>
      <c r="DV119" s="895" t="s">
        <v>429</v>
      </c>
      <c r="DW119" s="896"/>
      <c r="DX119" s="896"/>
      <c r="DY119" s="896"/>
      <c r="DZ119" s="897"/>
    </row>
    <row r="120" spans="1:130" s="247" customFormat="1" ht="26.25" customHeight="1" x14ac:dyDescent="0.15">
      <c r="A120" s="864"/>
      <c r="B120" s="865"/>
      <c r="C120" s="868" t="s">
        <v>433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230</v>
      </c>
      <c r="AB120" s="824"/>
      <c r="AC120" s="824"/>
      <c r="AD120" s="824"/>
      <c r="AE120" s="825"/>
      <c r="AF120" s="826" t="s">
        <v>230</v>
      </c>
      <c r="AG120" s="824"/>
      <c r="AH120" s="824"/>
      <c r="AI120" s="824"/>
      <c r="AJ120" s="825"/>
      <c r="AK120" s="826" t="s">
        <v>429</v>
      </c>
      <c r="AL120" s="824"/>
      <c r="AM120" s="824"/>
      <c r="AN120" s="824"/>
      <c r="AO120" s="825"/>
      <c r="AP120" s="871" t="s">
        <v>230</v>
      </c>
      <c r="AQ120" s="872"/>
      <c r="AR120" s="872"/>
      <c r="AS120" s="872"/>
      <c r="AT120" s="873"/>
      <c r="AU120" s="930" t="s">
        <v>458</v>
      </c>
      <c r="AV120" s="931"/>
      <c r="AW120" s="931"/>
      <c r="AX120" s="931"/>
      <c r="AY120" s="932"/>
      <c r="AZ120" s="907" t="s">
        <v>459</v>
      </c>
      <c r="BA120" s="852"/>
      <c r="BB120" s="852"/>
      <c r="BC120" s="852"/>
      <c r="BD120" s="852"/>
      <c r="BE120" s="852"/>
      <c r="BF120" s="852"/>
      <c r="BG120" s="852"/>
      <c r="BH120" s="852"/>
      <c r="BI120" s="852"/>
      <c r="BJ120" s="852"/>
      <c r="BK120" s="852"/>
      <c r="BL120" s="852"/>
      <c r="BM120" s="852"/>
      <c r="BN120" s="852"/>
      <c r="BO120" s="852"/>
      <c r="BP120" s="853"/>
      <c r="BQ120" s="908">
        <v>2417613</v>
      </c>
      <c r="BR120" s="889"/>
      <c r="BS120" s="889"/>
      <c r="BT120" s="889"/>
      <c r="BU120" s="889"/>
      <c r="BV120" s="889">
        <v>2547444</v>
      </c>
      <c r="BW120" s="889"/>
      <c r="BX120" s="889"/>
      <c r="BY120" s="889"/>
      <c r="BZ120" s="889"/>
      <c r="CA120" s="889">
        <v>2812323</v>
      </c>
      <c r="CB120" s="889"/>
      <c r="CC120" s="889"/>
      <c r="CD120" s="889"/>
      <c r="CE120" s="889"/>
      <c r="CF120" s="913">
        <v>38.700000000000003</v>
      </c>
      <c r="CG120" s="914"/>
      <c r="CH120" s="914"/>
      <c r="CI120" s="914"/>
      <c r="CJ120" s="914"/>
      <c r="CK120" s="915" t="s">
        <v>460</v>
      </c>
      <c r="CL120" s="899"/>
      <c r="CM120" s="899"/>
      <c r="CN120" s="899"/>
      <c r="CO120" s="900"/>
      <c r="CP120" s="919" t="s">
        <v>405</v>
      </c>
      <c r="CQ120" s="920"/>
      <c r="CR120" s="920"/>
      <c r="CS120" s="920"/>
      <c r="CT120" s="920"/>
      <c r="CU120" s="920"/>
      <c r="CV120" s="920"/>
      <c r="CW120" s="920"/>
      <c r="CX120" s="920"/>
      <c r="CY120" s="920"/>
      <c r="CZ120" s="920"/>
      <c r="DA120" s="920"/>
      <c r="DB120" s="920"/>
      <c r="DC120" s="920"/>
      <c r="DD120" s="920"/>
      <c r="DE120" s="920"/>
      <c r="DF120" s="921"/>
      <c r="DG120" s="908">
        <v>8789386</v>
      </c>
      <c r="DH120" s="889"/>
      <c r="DI120" s="889"/>
      <c r="DJ120" s="889"/>
      <c r="DK120" s="889"/>
      <c r="DL120" s="889">
        <v>8507888</v>
      </c>
      <c r="DM120" s="889"/>
      <c r="DN120" s="889"/>
      <c r="DO120" s="889"/>
      <c r="DP120" s="889"/>
      <c r="DQ120" s="889">
        <v>8224139</v>
      </c>
      <c r="DR120" s="889"/>
      <c r="DS120" s="889"/>
      <c r="DT120" s="889"/>
      <c r="DU120" s="889"/>
      <c r="DV120" s="890">
        <v>113.1</v>
      </c>
      <c r="DW120" s="890"/>
      <c r="DX120" s="890"/>
      <c r="DY120" s="890"/>
      <c r="DZ120" s="891"/>
    </row>
    <row r="121" spans="1:130" s="247" customFormat="1" ht="26.25" customHeight="1" x14ac:dyDescent="0.15">
      <c r="A121" s="864"/>
      <c r="B121" s="865"/>
      <c r="C121" s="910" t="s">
        <v>461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436</v>
      </c>
      <c r="AB121" s="824"/>
      <c r="AC121" s="824"/>
      <c r="AD121" s="824"/>
      <c r="AE121" s="825"/>
      <c r="AF121" s="826" t="s">
        <v>432</v>
      </c>
      <c r="AG121" s="824"/>
      <c r="AH121" s="824"/>
      <c r="AI121" s="824"/>
      <c r="AJ121" s="825"/>
      <c r="AK121" s="826" t="s">
        <v>429</v>
      </c>
      <c r="AL121" s="824"/>
      <c r="AM121" s="824"/>
      <c r="AN121" s="824"/>
      <c r="AO121" s="825"/>
      <c r="AP121" s="871" t="s">
        <v>429</v>
      </c>
      <c r="AQ121" s="872"/>
      <c r="AR121" s="872"/>
      <c r="AS121" s="872"/>
      <c r="AT121" s="873"/>
      <c r="AU121" s="933"/>
      <c r="AV121" s="934"/>
      <c r="AW121" s="934"/>
      <c r="AX121" s="934"/>
      <c r="AY121" s="935"/>
      <c r="AZ121" s="859" t="s">
        <v>462</v>
      </c>
      <c r="BA121" s="794"/>
      <c r="BB121" s="794"/>
      <c r="BC121" s="794"/>
      <c r="BD121" s="794"/>
      <c r="BE121" s="794"/>
      <c r="BF121" s="794"/>
      <c r="BG121" s="794"/>
      <c r="BH121" s="794"/>
      <c r="BI121" s="794"/>
      <c r="BJ121" s="794"/>
      <c r="BK121" s="794"/>
      <c r="BL121" s="794"/>
      <c r="BM121" s="794"/>
      <c r="BN121" s="794"/>
      <c r="BO121" s="794"/>
      <c r="BP121" s="795"/>
      <c r="BQ121" s="860">
        <v>2339287</v>
      </c>
      <c r="BR121" s="861"/>
      <c r="BS121" s="861"/>
      <c r="BT121" s="861"/>
      <c r="BU121" s="861"/>
      <c r="BV121" s="861">
        <v>2288849</v>
      </c>
      <c r="BW121" s="861"/>
      <c r="BX121" s="861"/>
      <c r="BY121" s="861"/>
      <c r="BZ121" s="861"/>
      <c r="CA121" s="861">
        <v>2148923</v>
      </c>
      <c r="CB121" s="861"/>
      <c r="CC121" s="861"/>
      <c r="CD121" s="861"/>
      <c r="CE121" s="861"/>
      <c r="CF121" s="922">
        <v>29.6</v>
      </c>
      <c r="CG121" s="923"/>
      <c r="CH121" s="923"/>
      <c r="CI121" s="923"/>
      <c r="CJ121" s="923"/>
      <c r="CK121" s="916"/>
      <c r="CL121" s="902"/>
      <c r="CM121" s="902"/>
      <c r="CN121" s="902"/>
      <c r="CO121" s="903"/>
      <c r="CP121" s="882" t="s">
        <v>406</v>
      </c>
      <c r="CQ121" s="883"/>
      <c r="CR121" s="883"/>
      <c r="CS121" s="883"/>
      <c r="CT121" s="883"/>
      <c r="CU121" s="883"/>
      <c r="CV121" s="883"/>
      <c r="CW121" s="883"/>
      <c r="CX121" s="883"/>
      <c r="CY121" s="883"/>
      <c r="CZ121" s="883"/>
      <c r="DA121" s="883"/>
      <c r="DB121" s="883"/>
      <c r="DC121" s="883"/>
      <c r="DD121" s="883"/>
      <c r="DE121" s="883"/>
      <c r="DF121" s="884"/>
      <c r="DG121" s="860">
        <v>2041079</v>
      </c>
      <c r="DH121" s="861"/>
      <c r="DI121" s="861"/>
      <c r="DJ121" s="861"/>
      <c r="DK121" s="861"/>
      <c r="DL121" s="861">
        <v>1899970</v>
      </c>
      <c r="DM121" s="861"/>
      <c r="DN121" s="861"/>
      <c r="DO121" s="861"/>
      <c r="DP121" s="861"/>
      <c r="DQ121" s="861">
        <v>1711124</v>
      </c>
      <c r="DR121" s="861"/>
      <c r="DS121" s="861"/>
      <c r="DT121" s="861"/>
      <c r="DU121" s="861"/>
      <c r="DV121" s="838">
        <v>23.5</v>
      </c>
      <c r="DW121" s="838"/>
      <c r="DX121" s="838"/>
      <c r="DY121" s="838"/>
      <c r="DZ121" s="839"/>
    </row>
    <row r="122" spans="1:130" s="247" customFormat="1" ht="26.25" customHeight="1" x14ac:dyDescent="0.15">
      <c r="A122" s="864"/>
      <c r="B122" s="865"/>
      <c r="C122" s="868" t="s">
        <v>444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230</v>
      </c>
      <c r="AB122" s="824"/>
      <c r="AC122" s="824"/>
      <c r="AD122" s="824"/>
      <c r="AE122" s="825"/>
      <c r="AF122" s="826" t="s">
        <v>230</v>
      </c>
      <c r="AG122" s="824"/>
      <c r="AH122" s="824"/>
      <c r="AI122" s="824"/>
      <c r="AJ122" s="825"/>
      <c r="AK122" s="826" t="s">
        <v>429</v>
      </c>
      <c r="AL122" s="824"/>
      <c r="AM122" s="824"/>
      <c r="AN122" s="824"/>
      <c r="AO122" s="825"/>
      <c r="AP122" s="871" t="s">
        <v>230</v>
      </c>
      <c r="AQ122" s="872"/>
      <c r="AR122" s="872"/>
      <c r="AS122" s="872"/>
      <c r="AT122" s="873"/>
      <c r="AU122" s="933"/>
      <c r="AV122" s="934"/>
      <c r="AW122" s="934"/>
      <c r="AX122" s="934"/>
      <c r="AY122" s="935"/>
      <c r="AZ122" s="926" t="s">
        <v>463</v>
      </c>
      <c r="BA122" s="927"/>
      <c r="BB122" s="927"/>
      <c r="BC122" s="927"/>
      <c r="BD122" s="927"/>
      <c r="BE122" s="927"/>
      <c r="BF122" s="927"/>
      <c r="BG122" s="927"/>
      <c r="BH122" s="927"/>
      <c r="BI122" s="927"/>
      <c r="BJ122" s="927"/>
      <c r="BK122" s="927"/>
      <c r="BL122" s="927"/>
      <c r="BM122" s="927"/>
      <c r="BN122" s="927"/>
      <c r="BO122" s="927"/>
      <c r="BP122" s="928"/>
      <c r="BQ122" s="929">
        <v>20522918</v>
      </c>
      <c r="BR122" s="892"/>
      <c r="BS122" s="892"/>
      <c r="BT122" s="892"/>
      <c r="BU122" s="892"/>
      <c r="BV122" s="892">
        <v>19696881</v>
      </c>
      <c r="BW122" s="892"/>
      <c r="BX122" s="892"/>
      <c r="BY122" s="892"/>
      <c r="BZ122" s="892"/>
      <c r="CA122" s="892">
        <v>18731360</v>
      </c>
      <c r="CB122" s="892"/>
      <c r="CC122" s="892"/>
      <c r="CD122" s="892"/>
      <c r="CE122" s="892"/>
      <c r="CF122" s="893">
        <v>257.60000000000002</v>
      </c>
      <c r="CG122" s="894"/>
      <c r="CH122" s="894"/>
      <c r="CI122" s="894"/>
      <c r="CJ122" s="894"/>
      <c r="CK122" s="916"/>
      <c r="CL122" s="902"/>
      <c r="CM122" s="902"/>
      <c r="CN122" s="902"/>
      <c r="CO122" s="903"/>
      <c r="CP122" s="882" t="s">
        <v>403</v>
      </c>
      <c r="CQ122" s="883"/>
      <c r="CR122" s="883"/>
      <c r="CS122" s="883"/>
      <c r="CT122" s="883"/>
      <c r="CU122" s="883"/>
      <c r="CV122" s="883"/>
      <c r="CW122" s="883"/>
      <c r="CX122" s="883"/>
      <c r="CY122" s="883"/>
      <c r="CZ122" s="883"/>
      <c r="DA122" s="883"/>
      <c r="DB122" s="883"/>
      <c r="DC122" s="883"/>
      <c r="DD122" s="883"/>
      <c r="DE122" s="883"/>
      <c r="DF122" s="884"/>
      <c r="DG122" s="860">
        <v>124264</v>
      </c>
      <c r="DH122" s="861"/>
      <c r="DI122" s="861"/>
      <c r="DJ122" s="861"/>
      <c r="DK122" s="861"/>
      <c r="DL122" s="861">
        <v>118006</v>
      </c>
      <c r="DM122" s="861"/>
      <c r="DN122" s="861"/>
      <c r="DO122" s="861"/>
      <c r="DP122" s="861"/>
      <c r="DQ122" s="861">
        <v>105816</v>
      </c>
      <c r="DR122" s="861"/>
      <c r="DS122" s="861"/>
      <c r="DT122" s="861"/>
      <c r="DU122" s="861"/>
      <c r="DV122" s="838">
        <v>1.5</v>
      </c>
      <c r="DW122" s="838"/>
      <c r="DX122" s="838"/>
      <c r="DY122" s="838"/>
      <c r="DZ122" s="839"/>
    </row>
    <row r="123" spans="1:130" s="247" customFormat="1" ht="26.25" customHeight="1" x14ac:dyDescent="0.15">
      <c r="A123" s="864"/>
      <c r="B123" s="865"/>
      <c r="C123" s="868" t="s">
        <v>450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436</v>
      </c>
      <c r="AB123" s="824"/>
      <c r="AC123" s="824"/>
      <c r="AD123" s="824"/>
      <c r="AE123" s="825"/>
      <c r="AF123" s="826" t="s">
        <v>230</v>
      </c>
      <c r="AG123" s="824"/>
      <c r="AH123" s="824"/>
      <c r="AI123" s="824"/>
      <c r="AJ123" s="825"/>
      <c r="AK123" s="826" t="s">
        <v>436</v>
      </c>
      <c r="AL123" s="824"/>
      <c r="AM123" s="824"/>
      <c r="AN123" s="824"/>
      <c r="AO123" s="825"/>
      <c r="AP123" s="871" t="s">
        <v>230</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464</v>
      </c>
      <c r="BP123" s="925"/>
      <c r="BQ123" s="879">
        <v>25279818</v>
      </c>
      <c r="BR123" s="880"/>
      <c r="BS123" s="880"/>
      <c r="BT123" s="880"/>
      <c r="BU123" s="880"/>
      <c r="BV123" s="880">
        <v>24533174</v>
      </c>
      <c r="BW123" s="880"/>
      <c r="BX123" s="880"/>
      <c r="BY123" s="880"/>
      <c r="BZ123" s="880"/>
      <c r="CA123" s="880">
        <v>23692606</v>
      </c>
      <c r="CB123" s="880"/>
      <c r="CC123" s="880"/>
      <c r="CD123" s="880"/>
      <c r="CE123" s="880"/>
      <c r="CF123" s="790"/>
      <c r="CG123" s="791"/>
      <c r="CH123" s="791"/>
      <c r="CI123" s="791"/>
      <c r="CJ123" s="881"/>
      <c r="CK123" s="916"/>
      <c r="CL123" s="902"/>
      <c r="CM123" s="902"/>
      <c r="CN123" s="902"/>
      <c r="CO123" s="903"/>
      <c r="CP123" s="882" t="s">
        <v>407</v>
      </c>
      <c r="CQ123" s="883"/>
      <c r="CR123" s="883"/>
      <c r="CS123" s="883"/>
      <c r="CT123" s="883"/>
      <c r="CU123" s="883"/>
      <c r="CV123" s="883"/>
      <c r="CW123" s="883"/>
      <c r="CX123" s="883"/>
      <c r="CY123" s="883"/>
      <c r="CZ123" s="883"/>
      <c r="DA123" s="883"/>
      <c r="DB123" s="883"/>
      <c r="DC123" s="883"/>
      <c r="DD123" s="883"/>
      <c r="DE123" s="883"/>
      <c r="DF123" s="884"/>
      <c r="DG123" s="823">
        <v>76456</v>
      </c>
      <c r="DH123" s="824"/>
      <c r="DI123" s="824"/>
      <c r="DJ123" s="824"/>
      <c r="DK123" s="825"/>
      <c r="DL123" s="826">
        <v>77012</v>
      </c>
      <c r="DM123" s="824"/>
      <c r="DN123" s="824"/>
      <c r="DO123" s="824"/>
      <c r="DP123" s="825"/>
      <c r="DQ123" s="826">
        <v>72316</v>
      </c>
      <c r="DR123" s="824"/>
      <c r="DS123" s="824"/>
      <c r="DT123" s="824"/>
      <c r="DU123" s="825"/>
      <c r="DV123" s="871">
        <v>1</v>
      </c>
      <c r="DW123" s="872"/>
      <c r="DX123" s="872"/>
      <c r="DY123" s="872"/>
      <c r="DZ123" s="873"/>
    </row>
    <row r="124" spans="1:130" s="247" customFormat="1" ht="26.25" customHeight="1" thickBot="1" x14ac:dyDescent="0.2">
      <c r="A124" s="864"/>
      <c r="B124" s="865"/>
      <c r="C124" s="868" t="s">
        <v>453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230</v>
      </c>
      <c r="AB124" s="824"/>
      <c r="AC124" s="824"/>
      <c r="AD124" s="824"/>
      <c r="AE124" s="825"/>
      <c r="AF124" s="826" t="s">
        <v>230</v>
      </c>
      <c r="AG124" s="824"/>
      <c r="AH124" s="824"/>
      <c r="AI124" s="824"/>
      <c r="AJ124" s="825"/>
      <c r="AK124" s="826" t="s">
        <v>436</v>
      </c>
      <c r="AL124" s="824"/>
      <c r="AM124" s="824"/>
      <c r="AN124" s="824"/>
      <c r="AO124" s="825"/>
      <c r="AP124" s="871" t="s">
        <v>230</v>
      </c>
      <c r="AQ124" s="872"/>
      <c r="AR124" s="872"/>
      <c r="AS124" s="872"/>
      <c r="AT124" s="873"/>
      <c r="AU124" s="874" t="s">
        <v>465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136.1</v>
      </c>
      <c r="BR124" s="878"/>
      <c r="BS124" s="878"/>
      <c r="BT124" s="878"/>
      <c r="BU124" s="878"/>
      <c r="BV124" s="878">
        <v>131.6</v>
      </c>
      <c r="BW124" s="878"/>
      <c r="BX124" s="878"/>
      <c r="BY124" s="878"/>
      <c r="BZ124" s="878"/>
      <c r="CA124" s="878">
        <v>122.1</v>
      </c>
      <c r="CB124" s="878"/>
      <c r="CC124" s="878"/>
      <c r="CD124" s="878"/>
      <c r="CE124" s="878"/>
      <c r="CF124" s="768"/>
      <c r="CG124" s="769"/>
      <c r="CH124" s="769"/>
      <c r="CI124" s="769"/>
      <c r="CJ124" s="909"/>
      <c r="CK124" s="917"/>
      <c r="CL124" s="917"/>
      <c r="CM124" s="917"/>
      <c r="CN124" s="917"/>
      <c r="CO124" s="918"/>
      <c r="CP124" s="882" t="s">
        <v>466</v>
      </c>
      <c r="CQ124" s="883"/>
      <c r="CR124" s="883"/>
      <c r="CS124" s="883"/>
      <c r="CT124" s="883"/>
      <c r="CU124" s="883"/>
      <c r="CV124" s="883"/>
      <c r="CW124" s="883"/>
      <c r="CX124" s="883"/>
      <c r="CY124" s="883"/>
      <c r="CZ124" s="883"/>
      <c r="DA124" s="883"/>
      <c r="DB124" s="883"/>
      <c r="DC124" s="883"/>
      <c r="DD124" s="883"/>
      <c r="DE124" s="883"/>
      <c r="DF124" s="884"/>
      <c r="DG124" s="806">
        <v>27867</v>
      </c>
      <c r="DH124" s="807"/>
      <c r="DI124" s="807"/>
      <c r="DJ124" s="807"/>
      <c r="DK124" s="808"/>
      <c r="DL124" s="809">
        <v>24574</v>
      </c>
      <c r="DM124" s="807"/>
      <c r="DN124" s="807"/>
      <c r="DO124" s="807"/>
      <c r="DP124" s="808"/>
      <c r="DQ124" s="809">
        <v>20219</v>
      </c>
      <c r="DR124" s="807"/>
      <c r="DS124" s="807"/>
      <c r="DT124" s="807"/>
      <c r="DU124" s="808"/>
      <c r="DV124" s="895">
        <v>0.3</v>
      </c>
      <c r="DW124" s="896"/>
      <c r="DX124" s="896"/>
      <c r="DY124" s="896"/>
      <c r="DZ124" s="897"/>
    </row>
    <row r="125" spans="1:130" s="247" customFormat="1" ht="26.25" customHeight="1" x14ac:dyDescent="0.15">
      <c r="A125" s="864"/>
      <c r="B125" s="865"/>
      <c r="C125" s="868" t="s">
        <v>455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230</v>
      </c>
      <c r="AB125" s="824"/>
      <c r="AC125" s="824"/>
      <c r="AD125" s="824"/>
      <c r="AE125" s="825"/>
      <c r="AF125" s="826" t="s">
        <v>230</v>
      </c>
      <c r="AG125" s="824"/>
      <c r="AH125" s="824"/>
      <c r="AI125" s="824"/>
      <c r="AJ125" s="825"/>
      <c r="AK125" s="826" t="s">
        <v>230</v>
      </c>
      <c r="AL125" s="824"/>
      <c r="AM125" s="824"/>
      <c r="AN125" s="824"/>
      <c r="AO125" s="825"/>
      <c r="AP125" s="871" t="s">
        <v>230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467</v>
      </c>
      <c r="CL125" s="899"/>
      <c r="CM125" s="899"/>
      <c r="CN125" s="899"/>
      <c r="CO125" s="900"/>
      <c r="CP125" s="907" t="s">
        <v>468</v>
      </c>
      <c r="CQ125" s="852"/>
      <c r="CR125" s="852"/>
      <c r="CS125" s="852"/>
      <c r="CT125" s="852"/>
      <c r="CU125" s="852"/>
      <c r="CV125" s="852"/>
      <c r="CW125" s="852"/>
      <c r="CX125" s="852"/>
      <c r="CY125" s="852"/>
      <c r="CZ125" s="852"/>
      <c r="DA125" s="852"/>
      <c r="DB125" s="852"/>
      <c r="DC125" s="852"/>
      <c r="DD125" s="852"/>
      <c r="DE125" s="852"/>
      <c r="DF125" s="853"/>
      <c r="DG125" s="908" t="s">
        <v>230</v>
      </c>
      <c r="DH125" s="889"/>
      <c r="DI125" s="889"/>
      <c r="DJ125" s="889"/>
      <c r="DK125" s="889"/>
      <c r="DL125" s="889" t="s">
        <v>230</v>
      </c>
      <c r="DM125" s="889"/>
      <c r="DN125" s="889"/>
      <c r="DO125" s="889"/>
      <c r="DP125" s="889"/>
      <c r="DQ125" s="889" t="s">
        <v>230</v>
      </c>
      <c r="DR125" s="889"/>
      <c r="DS125" s="889"/>
      <c r="DT125" s="889"/>
      <c r="DU125" s="889"/>
      <c r="DV125" s="890" t="s">
        <v>230</v>
      </c>
      <c r="DW125" s="890"/>
      <c r="DX125" s="890"/>
      <c r="DY125" s="890"/>
      <c r="DZ125" s="891"/>
    </row>
    <row r="126" spans="1:130" s="247" customFormat="1" ht="26.25" customHeight="1" thickBot="1" x14ac:dyDescent="0.2">
      <c r="A126" s="864"/>
      <c r="B126" s="865"/>
      <c r="C126" s="868" t="s">
        <v>457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230</v>
      </c>
      <c r="AB126" s="824"/>
      <c r="AC126" s="824"/>
      <c r="AD126" s="824"/>
      <c r="AE126" s="825"/>
      <c r="AF126" s="826" t="s">
        <v>230</v>
      </c>
      <c r="AG126" s="824"/>
      <c r="AH126" s="824"/>
      <c r="AI126" s="824"/>
      <c r="AJ126" s="825"/>
      <c r="AK126" s="826" t="s">
        <v>230</v>
      </c>
      <c r="AL126" s="824"/>
      <c r="AM126" s="824"/>
      <c r="AN126" s="824"/>
      <c r="AO126" s="825"/>
      <c r="AP126" s="871" t="s">
        <v>230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469</v>
      </c>
      <c r="CQ126" s="794"/>
      <c r="CR126" s="794"/>
      <c r="CS126" s="794"/>
      <c r="CT126" s="794"/>
      <c r="CU126" s="794"/>
      <c r="CV126" s="794"/>
      <c r="CW126" s="794"/>
      <c r="CX126" s="794"/>
      <c r="CY126" s="794"/>
      <c r="CZ126" s="794"/>
      <c r="DA126" s="794"/>
      <c r="DB126" s="794"/>
      <c r="DC126" s="794"/>
      <c r="DD126" s="794"/>
      <c r="DE126" s="794"/>
      <c r="DF126" s="795"/>
      <c r="DG126" s="860" t="s">
        <v>230</v>
      </c>
      <c r="DH126" s="861"/>
      <c r="DI126" s="861"/>
      <c r="DJ126" s="861"/>
      <c r="DK126" s="861"/>
      <c r="DL126" s="861" t="s">
        <v>230</v>
      </c>
      <c r="DM126" s="861"/>
      <c r="DN126" s="861"/>
      <c r="DO126" s="861"/>
      <c r="DP126" s="861"/>
      <c r="DQ126" s="861" t="s">
        <v>230</v>
      </c>
      <c r="DR126" s="861"/>
      <c r="DS126" s="861"/>
      <c r="DT126" s="861"/>
      <c r="DU126" s="861"/>
      <c r="DV126" s="838" t="s">
        <v>230</v>
      </c>
      <c r="DW126" s="838"/>
      <c r="DX126" s="838"/>
      <c r="DY126" s="838"/>
      <c r="DZ126" s="839"/>
    </row>
    <row r="127" spans="1:130" s="247" customFormat="1" ht="26.25" customHeight="1" x14ac:dyDescent="0.15">
      <c r="A127" s="866"/>
      <c r="B127" s="867"/>
      <c r="C127" s="885" t="s">
        <v>470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230</v>
      </c>
      <c r="AB127" s="824"/>
      <c r="AC127" s="824"/>
      <c r="AD127" s="824"/>
      <c r="AE127" s="825"/>
      <c r="AF127" s="826" t="s">
        <v>230</v>
      </c>
      <c r="AG127" s="824"/>
      <c r="AH127" s="824"/>
      <c r="AI127" s="824"/>
      <c r="AJ127" s="825"/>
      <c r="AK127" s="826" t="s">
        <v>230</v>
      </c>
      <c r="AL127" s="824"/>
      <c r="AM127" s="824"/>
      <c r="AN127" s="824"/>
      <c r="AO127" s="825"/>
      <c r="AP127" s="871" t="s">
        <v>230</v>
      </c>
      <c r="AQ127" s="872"/>
      <c r="AR127" s="872"/>
      <c r="AS127" s="872"/>
      <c r="AT127" s="873"/>
      <c r="AU127" s="283"/>
      <c r="AV127" s="283"/>
      <c r="AW127" s="283"/>
      <c r="AX127" s="888" t="s">
        <v>471</v>
      </c>
      <c r="AY127" s="856"/>
      <c r="AZ127" s="856"/>
      <c r="BA127" s="856"/>
      <c r="BB127" s="856"/>
      <c r="BC127" s="856"/>
      <c r="BD127" s="856"/>
      <c r="BE127" s="857"/>
      <c r="BF127" s="855" t="s">
        <v>472</v>
      </c>
      <c r="BG127" s="856"/>
      <c r="BH127" s="856"/>
      <c r="BI127" s="856"/>
      <c r="BJ127" s="856"/>
      <c r="BK127" s="856"/>
      <c r="BL127" s="857"/>
      <c r="BM127" s="855" t="s">
        <v>473</v>
      </c>
      <c r="BN127" s="856"/>
      <c r="BO127" s="856"/>
      <c r="BP127" s="856"/>
      <c r="BQ127" s="856"/>
      <c r="BR127" s="856"/>
      <c r="BS127" s="857"/>
      <c r="BT127" s="855" t="s">
        <v>474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475</v>
      </c>
      <c r="CQ127" s="794"/>
      <c r="CR127" s="794"/>
      <c r="CS127" s="794"/>
      <c r="CT127" s="794"/>
      <c r="CU127" s="794"/>
      <c r="CV127" s="794"/>
      <c r="CW127" s="794"/>
      <c r="CX127" s="794"/>
      <c r="CY127" s="794"/>
      <c r="CZ127" s="794"/>
      <c r="DA127" s="794"/>
      <c r="DB127" s="794"/>
      <c r="DC127" s="794"/>
      <c r="DD127" s="794"/>
      <c r="DE127" s="794"/>
      <c r="DF127" s="795"/>
      <c r="DG127" s="860" t="s">
        <v>230</v>
      </c>
      <c r="DH127" s="861"/>
      <c r="DI127" s="861"/>
      <c r="DJ127" s="861"/>
      <c r="DK127" s="861"/>
      <c r="DL127" s="861" t="s">
        <v>230</v>
      </c>
      <c r="DM127" s="861"/>
      <c r="DN127" s="861"/>
      <c r="DO127" s="861"/>
      <c r="DP127" s="861"/>
      <c r="DQ127" s="861" t="s">
        <v>230</v>
      </c>
      <c r="DR127" s="861"/>
      <c r="DS127" s="861"/>
      <c r="DT127" s="861"/>
      <c r="DU127" s="861"/>
      <c r="DV127" s="838" t="s">
        <v>230</v>
      </c>
      <c r="DW127" s="838"/>
      <c r="DX127" s="838"/>
      <c r="DY127" s="838"/>
      <c r="DZ127" s="839"/>
    </row>
    <row r="128" spans="1:130" s="247" customFormat="1" ht="26.25" customHeight="1" thickBot="1" x14ac:dyDescent="0.2">
      <c r="A128" s="840" t="s">
        <v>476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477</v>
      </c>
      <c r="X128" s="842"/>
      <c r="Y128" s="842"/>
      <c r="Z128" s="843"/>
      <c r="AA128" s="844">
        <v>249980</v>
      </c>
      <c r="AB128" s="845"/>
      <c r="AC128" s="845"/>
      <c r="AD128" s="845"/>
      <c r="AE128" s="846"/>
      <c r="AF128" s="847">
        <v>230304</v>
      </c>
      <c r="AG128" s="845"/>
      <c r="AH128" s="845"/>
      <c r="AI128" s="845"/>
      <c r="AJ128" s="846"/>
      <c r="AK128" s="847">
        <v>222959</v>
      </c>
      <c r="AL128" s="845"/>
      <c r="AM128" s="845"/>
      <c r="AN128" s="845"/>
      <c r="AO128" s="846"/>
      <c r="AP128" s="848"/>
      <c r="AQ128" s="849"/>
      <c r="AR128" s="849"/>
      <c r="AS128" s="849"/>
      <c r="AT128" s="850"/>
      <c r="AU128" s="283"/>
      <c r="AV128" s="283"/>
      <c r="AW128" s="283"/>
      <c r="AX128" s="851" t="s">
        <v>478</v>
      </c>
      <c r="AY128" s="852"/>
      <c r="AZ128" s="852"/>
      <c r="BA128" s="852"/>
      <c r="BB128" s="852"/>
      <c r="BC128" s="852"/>
      <c r="BD128" s="852"/>
      <c r="BE128" s="853"/>
      <c r="BF128" s="830" t="s">
        <v>230</v>
      </c>
      <c r="BG128" s="831"/>
      <c r="BH128" s="831"/>
      <c r="BI128" s="831"/>
      <c r="BJ128" s="831"/>
      <c r="BK128" s="831"/>
      <c r="BL128" s="854"/>
      <c r="BM128" s="830">
        <v>13.5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479</v>
      </c>
      <c r="CQ128" s="772"/>
      <c r="CR128" s="772"/>
      <c r="CS128" s="772"/>
      <c r="CT128" s="772"/>
      <c r="CU128" s="772"/>
      <c r="CV128" s="772"/>
      <c r="CW128" s="772"/>
      <c r="CX128" s="772"/>
      <c r="CY128" s="772"/>
      <c r="CZ128" s="772"/>
      <c r="DA128" s="772"/>
      <c r="DB128" s="772"/>
      <c r="DC128" s="772"/>
      <c r="DD128" s="772"/>
      <c r="DE128" s="772"/>
      <c r="DF128" s="773"/>
      <c r="DG128" s="834">
        <v>15859</v>
      </c>
      <c r="DH128" s="835"/>
      <c r="DI128" s="835"/>
      <c r="DJ128" s="835"/>
      <c r="DK128" s="835"/>
      <c r="DL128" s="835">
        <v>10612</v>
      </c>
      <c r="DM128" s="835"/>
      <c r="DN128" s="835"/>
      <c r="DO128" s="835"/>
      <c r="DP128" s="835"/>
      <c r="DQ128" s="835">
        <v>5326</v>
      </c>
      <c r="DR128" s="835"/>
      <c r="DS128" s="835"/>
      <c r="DT128" s="835"/>
      <c r="DU128" s="835"/>
      <c r="DV128" s="836">
        <v>0.1</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480</v>
      </c>
      <c r="X129" s="821"/>
      <c r="Y129" s="821"/>
      <c r="Z129" s="822"/>
      <c r="AA129" s="823">
        <v>8904293</v>
      </c>
      <c r="AB129" s="824"/>
      <c r="AC129" s="824"/>
      <c r="AD129" s="824"/>
      <c r="AE129" s="825"/>
      <c r="AF129" s="826">
        <v>8915817</v>
      </c>
      <c r="AG129" s="824"/>
      <c r="AH129" s="824"/>
      <c r="AI129" s="824"/>
      <c r="AJ129" s="825"/>
      <c r="AK129" s="826">
        <v>9082946</v>
      </c>
      <c r="AL129" s="824"/>
      <c r="AM129" s="824"/>
      <c r="AN129" s="824"/>
      <c r="AO129" s="825"/>
      <c r="AP129" s="827"/>
      <c r="AQ129" s="828"/>
      <c r="AR129" s="828"/>
      <c r="AS129" s="828"/>
      <c r="AT129" s="829"/>
      <c r="AU129" s="285"/>
      <c r="AV129" s="285"/>
      <c r="AW129" s="285"/>
      <c r="AX129" s="793" t="s">
        <v>481</v>
      </c>
      <c r="AY129" s="794"/>
      <c r="AZ129" s="794"/>
      <c r="BA129" s="794"/>
      <c r="BB129" s="794"/>
      <c r="BC129" s="794"/>
      <c r="BD129" s="794"/>
      <c r="BE129" s="795"/>
      <c r="BF129" s="813" t="s">
        <v>230</v>
      </c>
      <c r="BG129" s="814"/>
      <c r="BH129" s="814"/>
      <c r="BI129" s="814"/>
      <c r="BJ129" s="814"/>
      <c r="BK129" s="814"/>
      <c r="BL129" s="815"/>
      <c r="BM129" s="813">
        <v>18.5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483</v>
      </c>
      <c r="X130" s="821"/>
      <c r="Y130" s="821"/>
      <c r="Z130" s="822"/>
      <c r="AA130" s="823">
        <v>1844230</v>
      </c>
      <c r="AB130" s="824"/>
      <c r="AC130" s="824"/>
      <c r="AD130" s="824"/>
      <c r="AE130" s="825"/>
      <c r="AF130" s="826">
        <v>1844869</v>
      </c>
      <c r="AG130" s="824"/>
      <c r="AH130" s="824"/>
      <c r="AI130" s="824"/>
      <c r="AJ130" s="825"/>
      <c r="AK130" s="826">
        <v>1812558</v>
      </c>
      <c r="AL130" s="824"/>
      <c r="AM130" s="824"/>
      <c r="AN130" s="824"/>
      <c r="AO130" s="825"/>
      <c r="AP130" s="827"/>
      <c r="AQ130" s="828"/>
      <c r="AR130" s="828"/>
      <c r="AS130" s="828"/>
      <c r="AT130" s="829"/>
      <c r="AU130" s="285"/>
      <c r="AV130" s="285"/>
      <c r="AW130" s="285"/>
      <c r="AX130" s="793" t="s">
        <v>484</v>
      </c>
      <c r="AY130" s="794"/>
      <c r="AZ130" s="794"/>
      <c r="BA130" s="794"/>
      <c r="BB130" s="794"/>
      <c r="BC130" s="794"/>
      <c r="BD130" s="794"/>
      <c r="BE130" s="795"/>
      <c r="BF130" s="796">
        <v>11.8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485</v>
      </c>
      <c r="X131" s="804"/>
      <c r="Y131" s="804"/>
      <c r="Z131" s="805"/>
      <c r="AA131" s="806">
        <v>7060063</v>
      </c>
      <c r="AB131" s="807"/>
      <c r="AC131" s="807"/>
      <c r="AD131" s="807"/>
      <c r="AE131" s="808"/>
      <c r="AF131" s="809">
        <v>7070948</v>
      </c>
      <c r="AG131" s="807"/>
      <c r="AH131" s="807"/>
      <c r="AI131" s="807"/>
      <c r="AJ131" s="808"/>
      <c r="AK131" s="809">
        <v>7270388</v>
      </c>
      <c r="AL131" s="807"/>
      <c r="AM131" s="807"/>
      <c r="AN131" s="807"/>
      <c r="AO131" s="808"/>
      <c r="AP131" s="810"/>
      <c r="AQ131" s="811"/>
      <c r="AR131" s="811"/>
      <c r="AS131" s="811"/>
      <c r="AT131" s="812"/>
      <c r="AU131" s="285"/>
      <c r="AV131" s="285"/>
      <c r="AW131" s="285"/>
      <c r="AX131" s="771" t="s">
        <v>486</v>
      </c>
      <c r="AY131" s="772"/>
      <c r="AZ131" s="772"/>
      <c r="BA131" s="772"/>
      <c r="BB131" s="772"/>
      <c r="BC131" s="772"/>
      <c r="BD131" s="772"/>
      <c r="BE131" s="773"/>
      <c r="BF131" s="774">
        <v>122.1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487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488</v>
      </c>
      <c r="W132" s="784"/>
      <c r="X132" s="784"/>
      <c r="Y132" s="784"/>
      <c r="Z132" s="785"/>
      <c r="AA132" s="786">
        <v>10.824152700000001</v>
      </c>
      <c r="AB132" s="787"/>
      <c r="AC132" s="787"/>
      <c r="AD132" s="787"/>
      <c r="AE132" s="788"/>
      <c r="AF132" s="789">
        <v>11.78052787</v>
      </c>
      <c r="AG132" s="787"/>
      <c r="AH132" s="787"/>
      <c r="AI132" s="787"/>
      <c r="AJ132" s="788"/>
      <c r="AK132" s="789">
        <v>12.89628559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489</v>
      </c>
      <c r="W133" s="763"/>
      <c r="X133" s="763"/>
      <c r="Y133" s="763"/>
      <c r="Z133" s="764"/>
      <c r="AA133" s="765">
        <v>10.5</v>
      </c>
      <c r="AB133" s="766"/>
      <c r="AC133" s="766"/>
      <c r="AD133" s="766"/>
      <c r="AE133" s="767"/>
      <c r="AF133" s="765">
        <v>11</v>
      </c>
      <c r="AG133" s="766"/>
      <c r="AH133" s="766"/>
      <c r="AI133" s="766"/>
      <c r="AJ133" s="767"/>
      <c r="AK133" s="765">
        <v>11.8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JCo+UKnqfVuNj8XPwYV+8PSVsce4I8b9ghndaTkfcDzHF5uZ8RwC7eD9SN7YUV9npigDZ6rAcVnDo7FAAuElA==" saltValue="F+2Xnwya2k6QJvu1Brz19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zoILsSFUkJ65Ed1Oms0ct6e763dpJ4OKVA6Kwj3g0ojnaKfsZq3RjWmYFxzVATBwUI46X2Bt8QgFNEbWkfKlg==" saltValue="wqBgKjY4UpKYgaN1oSvV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vyAN1A1VICE5wUVZH2g3O+9cySuPRPGzbyldRoUcSEFSjByJwMZxLxNVXvWeG+asxcnveUbjx+T7+vitGkocQ==" saltValue="cGnfppwLsVM01UrneQaS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493</v>
      </c>
      <c r="AP7" s="304"/>
      <c r="AQ7" s="305" t="s">
        <v>494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495</v>
      </c>
      <c r="AQ8" s="311" t="s">
        <v>496</v>
      </c>
      <c r="AR8" s="312" t="s">
        <v>497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498</v>
      </c>
      <c r="AL9" s="1193"/>
      <c r="AM9" s="1193"/>
      <c r="AN9" s="1194"/>
      <c r="AO9" s="313">
        <v>2537787</v>
      </c>
      <c r="AP9" s="313">
        <v>86940</v>
      </c>
      <c r="AQ9" s="314">
        <v>85177</v>
      </c>
      <c r="AR9" s="315">
        <v>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499</v>
      </c>
      <c r="AL10" s="1193"/>
      <c r="AM10" s="1193"/>
      <c r="AN10" s="1194"/>
      <c r="AO10" s="316">
        <v>40642</v>
      </c>
      <c r="AP10" s="316">
        <v>1392</v>
      </c>
      <c r="AQ10" s="317">
        <v>6907</v>
      </c>
      <c r="AR10" s="318">
        <v>-79.8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500</v>
      </c>
      <c r="AL11" s="1193"/>
      <c r="AM11" s="1193"/>
      <c r="AN11" s="1194"/>
      <c r="AO11" s="316">
        <v>452454</v>
      </c>
      <c r="AP11" s="316">
        <v>15500</v>
      </c>
      <c r="AQ11" s="317">
        <v>10862</v>
      </c>
      <c r="AR11" s="318">
        <v>42.7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501</v>
      </c>
      <c r="AL12" s="1193"/>
      <c r="AM12" s="1193"/>
      <c r="AN12" s="1194"/>
      <c r="AO12" s="316" t="s">
        <v>502</v>
      </c>
      <c r="AP12" s="316" t="s">
        <v>502</v>
      </c>
      <c r="AQ12" s="317">
        <v>1188</v>
      </c>
      <c r="AR12" s="318" t="s">
        <v>502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503</v>
      </c>
      <c r="AL13" s="1193"/>
      <c r="AM13" s="1193"/>
      <c r="AN13" s="1194"/>
      <c r="AO13" s="316" t="s">
        <v>502</v>
      </c>
      <c r="AP13" s="316" t="s">
        <v>502</v>
      </c>
      <c r="AQ13" s="317">
        <v>0</v>
      </c>
      <c r="AR13" s="318" t="s">
        <v>502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504</v>
      </c>
      <c r="AL14" s="1193"/>
      <c r="AM14" s="1193"/>
      <c r="AN14" s="1194"/>
      <c r="AO14" s="316">
        <v>136215</v>
      </c>
      <c r="AP14" s="316">
        <v>4666</v>
      </c>
      <c r="AQ14" s="317">
        <v>3894</v>
      </c>
      <c r="AR14" s="318">
        <v>19.8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505</v>
      </c>
      <c r="AL15" s="1193"/>
      <c r="AM15" s="1193"/>
      <c r="AN15" s="1194"/>
      <c r="AO15" s="316">
        <v>25091</v>
      </c>
      <c r="AP15" s="316">
        <v>860</v>
      </c>
      <c r="AQ15" s="317">
        <v>2213</v>
      </c>
      <c r="AR15" s="318">
        <v>-61.1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506</v>
      </c>
      <c r="AL16" s="1196"/>
      <c r="AM16" s="1196"/>
      <c r="AN16" s="1197"/>
      <c r="AO16" s="316">
        <v>-169865</v>
      </c>
      <c r="AP16" s="316">
        <v>-5819</v>
      </c>
      <c r="AQ16" s="317">
        <v>-7350</v>
      </c>
      <c r="AR16" s="318">
        <v>-20.8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3022324</v>
      </c>
      <c r="AP17" s="316">
        <v>103540</v>
      </c>
      <c r="AQ17" s="317">
        <v>102890</v>
      </c>
      <c r="AR17" s="318">
        <v>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508</v>
      </c>
      <c r="AP20" s="324" t="s">
        <v>509</v>
      </c>
      <c r="AQ20" s="325" t="s">
        <v>510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511</v>
      </c>
      <c r="AL21" s="1190"/>
      <c r="AM21" s="1190"/>
      <c r="AN21" s="1191"/>
      <c r="AO21" s="328">
        <v>8.84</v>
      </c>
      <c r="AP21" s="329">
        <v>9.36</v>
      </c>
      <c r="AQ21" s="330">
        <v>-0.52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512</v>
      </c>
      <c r="AL22" s="1190"/>
      <c r="AM22" s="1190"/>
      <c r="AN22" s="1191"/>
      <c r="AO22" s="333">
        <v>97.1</v>
      </c>
      <c r="AP22" s="334">
        <v>97.4</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493</v>
      </c>
      <c r="AP30" s="304"/>
      <c r="AQ30" s="305" t="s">
        <v>494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495</v>
      </c>
      <c r="AQ31" s="311" t="s">
        <v>496</v>
      </c>
      <c r="AR31" s="312" t="s">
        <v>497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516</v>
      </c>
      <c r="AL32" s="1181"/>
      <c r="AM32" s="1181"/>
      <c r="AN32" s="1182"/>
      <c r="AO32" s="343">
        <v>1664091</v>
      </c>
      <c r="AP32" s="343">
        <v>57009</v>
      </c>
      <c r="AQ32" s="344">
        <v>58829</v>
      </c>
      <c r="AR32" s="345">
        <v>-3.1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517</v>
      </c>
      <c r="AL33" s="1181"/>
      <c r="AM33" s="1181"/>
      <c r="AN33" s="1182"/>
      <c r="AO33" s="343" t="s">
        <v>502</v>
      </c>
      <c r="AP33" s="343" t="s">
        <v>502</v>
      </c>
      <c r="AQ33" s="344" t="s">
        <v>502</v>
      </c>
      <c r="AR33" s="345" t="s">
        <v>502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518</v>
      </c>
      <c r="AL34" s="1181"/>
      <c r="AM34" s="1181"/>
      <c r="AN34" s="1182"/>
      <c r="AO34" s="343" t="s">
        <v>502</v>
      </c>
      <c r="AP34" s="343" t="s">
        <v>502</v>
      </c>
      <c r="AQ34" s="344">
        <v>5</v>
      </c>
      <c r="AR34" s="345" t="s">
        <v>502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519</v>
      </c>
      <c r="AL35" s="1181"/>
      <c r="AM35" s="1181"/>
      <c r="AN35" s="1182"/>
      <c r="AO35" s="343">
        <v>862195</v>
      </c>
      <c r="AP35" s="343">
        <v>29537</v>
      </c>
      <c r="AQ35" s="344">
        <v>16408</v>
      </c>
      <c r="AR35" s="345">
        <v>80</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520</v>
      </c>
      <c r="AL36" s="1181"/>
      <c r="AM36" s="1181"/>
      <c r="AN36" s="1182"/>
      <c r="AO36" s="343">
        <v>446841</v>
      </c>
      <c r="AP36" s="343">
        <v>15308</v>
      </c>
      <c r="AQ36" s="344">
        <v>2516</v>
      </c>
      <c r="AR36" s="345">
        <v>508.4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521</v>
      </c>
      <c r="AL37" s="1181"/>
      <c r="AM37" s="1181"/>
      <c r="AN37" s="1182"/>
      <c r="AO37" s="343" t="s">
        <v>502</v>
      </c>
      <c r="AP37" s="343" t="s">
        <v>502</v>
      </c>
      <c r="AQ37" s="344">
        <v>345</v>
      </c>
      <c r="AR37" s="345" t="s">
        <v>502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522</v>
      </c>
      <c r="AL38" s="1184"/>
      <c r="AM38" s="1184"/>
      <c r="AN38" s="1185"/>
      <c r="AO38" s="346" t="s">
        <v>502</v>
      </c>
      <c r="AP38" s="346" t="s">
        <v>502</v>
      </c>
      <c r="AQ38" s="347">
        <v>2</v>
      </c>
      <c r="AR38" s="335" t="s">
        <v>502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523</v>
      </c>
      <c r="AL39" s="1184"/>
      <c r="AM39" s="1184"/>
      <c r="AN39" s="1185"/>
      <c r="AO39" s="343">
        <v>-222959</v>
      </c>
      <c r="AP39" s="343">
        <v>-7638</v>
      </c>
      <c r="AQ39" s="344">
        <v>-6030</v>
      </c>
      <c r="AR39" s="345">
        <v>26.7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524</v>
      </c>
      <c r="AL40" s="1181"/>
      <c r="AM40" s="1181"/>
      <c r="AN40" s="1182"/>
      <c r="AO40" s="343">
        <v>-1812558</v>
      </c>
      <c r="AP40" s="343">
        <v>-62095</v>
      </c>
      <c r="AQ40" s="344">
        <v>-49894</v>
      </c>
      <c r="AR40" s="345">
        <v>24.5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295</v>
      </c>
      <c r="AL41" s="1187"/>
      <c r="AM41" s="1187"/>
      <c r="AN41" s="1188"/>
      <c r="AO41" s="343">
        <v>937610</v>
      </c>
      <c r="AP41" s="343">
        <v>32121</v>
      </c>
      <c r="AQ41" s="344">
        <v>22182</v>
      </c>
      <c r="AR41" s="345">
        <v>44.8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493</v>
      </c>
      <c r="AN49" s="1175" t="s">
        <v>528</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529</v>
      </c>
      <c r="AO50" s="360" t="s">
        <v>530</v>
      </c>
      <c r="AP50" s="361" t="s">
        <v>531</v>
      </c>
      <c r="AQ50" s="362" t="s">
        <v>532</v>
      </c>
      <c r="AR50" s="363" t="s">
        <v>533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534</v>
      </c>
      <c r="AL51" s="356"/>
      <c r="AM51" s="364">
        <v>2134279</v>
      </c>
      <c r="AN51" s="365">
        <v>70290</v>
      </c>
      <c r="AO51" s="366">
        <v>-15.2</v>
      </c>
      <c r="AP51" s="367">
        <v>63727</v>
      </c>
      <c r="AQ51" s="368">
        <v>-40.200000000000003</v>
      </c>
      <c r="AR51" s="369">
        <v>25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535</v>
      </c>
      <c r="AM52" s="372">
        <v>847395</v>
      </c>
      <c r="AN52" s="373">
        <v>27908</v>
      </c>
      <c r="AO52" s="374">
        <v>-32.700000000000003</v>
      </c>
      <c r="AP52" s="375">
        <v>34577</v>
      </c>
      <c r="AQ52" s="376">
        <v>-24.1</v>
      </c>
      <c r="AR52" s="377">
        <v>-8.6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536</v>
      </c>
      <c r="AL53" s="356"/>
      <c r="AM53" s="364">
        <v>3745730</v>
      </c>
      <c r="AN53" s="365">
        <v>124542</v>
      </c>
      <c r="AO53" s="366">
        <v>77.2</v>
      </c>
      <c r="AP53" s="367">
        <v>66954</v>
      </c>
      <c r="AQ53" s="368">
        <v>5.0999999999999996</v>
      </c>
      <c r="AR53" s="369">
        <v>72.099999999999994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535</v>
      </c>
      <c r="AM54" s="372">
        <v>1418406</v>
      </c>
      <c r="AN54" s="373">
        <v>47161</v>
      </c>
      <c r="AO54" s="374">
        <v>69</v>
      </c>
      <c r="AP54" s="375">
        <v>37305</v>
      </c>
      <c r="AQ54" s="376">
        <v>7.9</v>
      </c>
      <c r="AR54" s="377">
        <v>61.1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537</v>
      </c>
      <c r="AL55" s="356"/>
      <c r="AM55" s="364">
        <v>3674961</v>
      </c>
      <c r="AN55" s="365">
        <v>123557</v>
      </c>
      <c r="AO55" s="366">
        <v>-0.8</v>
      </c>
      <c r="AP55" s="367">
        <v>72656</v>
      </c>
      <c r="AQ55" s="368">
        <v>8.5</v>
      </c>
      <c r="AR55" s="369">
        <v>-9.3000000000000007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535</v>
      </c>
      <c r="AM56" s="372">
        <v>1340389</v>
      </c>
      <c r="AN56" s="373">
        <v>45066</v>
      </c>
      <c r="AO56" s="374">
        <v>-4.4000000000000004</v>
      </c>
      <c r="AP56" s="375">
        <v>36448</v>
      </c>
      <c r="AQ56" s="376">
        <v>-2.2999999999999998</v>
      </c>
      <c r="AR56" s="377">
        <v>-2.1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538</v>
      </c>
      <c r="AL57" s="356"/>
      <c r="AM57" s="364">
        <v>2289394</v>
      </c>
      <c r="AN57" s="365">
        <v>77902</v>
      </c>
      <c r="AO57" s="366">
        <v>-37</v>
      </c>
      <c r="AP57" s="367">
        <v>65080</v>
      </c>
      <c r="AQ57" s="368">
        <v>-10.4</v>
      </c>
      <c r="AR57" s="369">
        <v>-26.6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535</v>
      </c>
      <c r="AM58" s="372">
        <v>738389</v>
      </c>
      <c r="AN58" s="373">
        <v>25126</v>
      </c>
      <c r="AO58" s="374">
        <v>-44.2</v>
      </c>
      <c r="AP58" s="375">
        <v>38201</v>
      </c>
      <c r="AQ58" s="376">
        <v>4.8</v>
      </c>
      <c r="AR58" s="377">
        <v>-49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539</v>
      </c>
      <c r="AL59" s="356"/>
      <c r="AM59" s="364">
        <v>2094486</v>
      </c>
      <c r="AN59" s="365">
        <v>71754</v>
      </c>
      <c r="AO59" s="366">
        <v>-7.9</v>
      </c>
      <c r="AP59" s="367">
        <v>79288</v>
      </c>
      <c r="AQ59" s="368">
        <v>21.8</v>
      </c>
      <c r="AR59" s="369">
        <v>-29.7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535</v>
      </c>
      <c r="AM60" s="372">
        <v>524351</v>
      </c>
      <c r="AN60" s="373">
        <v>17963</v>
      </c>
      <c r="AO60" s="374">
        <v>-28.5</v>
      </c>
      <c r="AP60" s="375">
        <v>41870</v>
      </c>
      <c r="AQ60" s="376">
        <v>9.6</v>
      </c>
      <c r="AR60" s="377">
        <v>-38.1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540</v>
      </c>
      <c r="AL61" s="378"/>
      <c r="AM61" s="379">
        <v>2787770</v>
      </c>
      <c r="AN61" s="380">
        <v>93609</v>
      </c>
      <c r="AO61" s="381">
        <v>3.3</v>
      </c>
      <c r="AP61" s="382">
        <v>69541</v>
      </c>
      <c r="AQ61" s="383">
        <v>-3</v>
      </c>
      <c r="AR61" s="369">
        <v>6.3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535</v>
      </c>
      <c r="AM62" s="372">
        <v>973786</v>
      </c>
      <c r="AN62" s="373">
        <v>32645</v>
      </c>
      <c r="AO62" s="374">
        <v>-8.1999999999999993</v>
      </c>
      <c r="AP62" s="375">
        <v>37680</v>
      </c>
      <c r="AQ62" s="376">
        <v>-0.8</v>
      </c>
      <c r="AR62" s="377">
        <v>-7.4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G2JtbHkh5qIYLW1kUySVyT9ExlLP98x0Y2agVwEM5hWD5tjMs6Zsrbj7pFY8Q9t8IfNENVHg9jiLLQH+hibjA==" saltValue="UiueuVDGphW8hcD/fLAs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20" spans="125:125" ht="13.5" hidden="1" customHeight="1" x14ac:dyDescent="0.15"/>
    <row r="121" spans="125:125" ht="13.5" hidden="1" customHeight="1" x14ac:dyDescent="0.15">
      <c r="DU121" s="291"/>
    </row>
  </sheetData>
  <sheetProtection algorithmName="SHA-512" hashValue="ZbbULmT0obZ3o9JsAfnhKxhPgv91OTNnZ7lZMRemuIhh2iNnhcQHgMH8slFpsxjHbh7Nj0pnYFrhFoCmmL9/7Q==" saltValue="wK+hsza/dC0k8WDhAPVh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sheetData>
  <sheetProtection algorithmName="SHA-512" hashValue="8954DM/AD4gXb6SCFB8thNsPNjIzu0H5ixCjR8iNnpIvhHaXhwkPUEopFeRz+HU1nT7O4xAE4Osq9Fc6rJGvgg==" saltValue="3N3wW9sSBRfTjMhSVC2N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98" t="s">
        <v>3</v>
      </c>
      <c r="D47" s="1198"/>
      <c r="E47" s="1199"/>
      <c r="F47" s="11">
        <v>19.670000000000002</v>
      </c>
      <c r="G47" s="12">
        <v>19.39</v>
      </c>
      <c r="H47" s="12">
        <v>16.52</v>
      </c>
      <c r="I47" s="12">
        <v>17.39</v>
      </c>
      <c r="J47" s="13">
        <v>19.57</v>
      </c>
    </row>
    <row r="48" spans="2:10" ht="57.75" customHeight="1" x14ac:dyDescent="0.15">
      <c r="B48" s="14"/>
      <c r="C48" s="1200" t="s">
        <v>4</v>
      </c>
      <c r="D48" s="1200"/>
      <c r="E48" s="1201"/>
      <c r="F48" s="15">
        <v>4.2300000000000004</v>
      </c>
      <c r="G48" s="16">
        <v>5</v>
      </c>
      <c r="H48" s="16">
        <v>5.79</v>
      </c>
      <c r="I48" s="16">
        <v>5.56</v>
      </c>
      <c r="J48" s="17">
        <v>5.65</v>
      </c>
    </row>
    <row r="49" spans="2:10" ht="57.75" customHeight="1" thickBot="1" x14ac:dyDescent="0.2">
      <c r="B49" s="18"/>
      <c r="C49" s="1202" t="s">
        <v>5</v>
      </c>
      <c r="D49" s="1202"/>
      <c r="E49" s="1203"/>
      <c r="F49" s="19">
        <v>2.58</v>
      </c>
      <c r="G49" s="20">
        <v>0.51</v>
      </c>
      <c r="H49" s="20" t="s">
        <v>549</v>
      </c>
      <c r="I49" s="20">
        <v>2.19</v>
      </c>
      <c r="J49" s="21">
        <v>2.69</v>
      </c>
    </row>
    <row r="50" spans="2:10" ht="13.5" customHeight="1" x14ac:dyDescent="0.15"/>
  </sheetData>
  <sheetProtection algorithmName="SHA-512" hashValue="Sr0XexMYoSsZMonsmXge01xEFYnFa43eQ3kEFUQqYG+zToHb+omsOc8eKHjGR1NELUVczTK2VjWcm/Mav5Mrlg==" saltValue="NSXm2d+AaB34zicnQQLn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2021-03-08T05:10:15Z</cp:lastPrinted>
  <dcterms:created xsi:type="dcterms:W3CDTF">2021-02-05T02:22:53Z</dcterms:created>
  <dcterms:modified xsi:type="dcterms:W3CDTF">2021-03-08T07:51:23Z</dcterms:modified>
  <cp:category/>
</cp:coreProperties>
</file>