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<sst xmlns="http://schemas.openxmlformats.org/spreadsheetml/2006/main" xmlns:r="http://schemas.openxmlformats.org/officeDocument/2006/relationships" count="142" uniqueCount="142">
  <si>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</si>
  <si>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</si>
  <si>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</si>
  <si>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</si>
  <si>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</si>
  <si>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管理者</t>
    <rPh sb="0" eb="3">
      <t>カンリシャ</t>
    </rPh>
    <phoneticPr fontId="1"/>
  </si>
  <si>
    <t>＝</t>
  </si>
  <si>
    <t>職種名</t>
    <rPh sb="0" eb="2">
      <t>ショクシュ</t>
    </rPh>
    <rPh sb="2" eb="3">
      <t>メイ</t>
    </rPh>
    <phoneticPr fontId="1"/>
  </si>
  <si>
    <t>1週目</t>
    <rPh sb="1" eb="2">
      <t>シュウ</t>
    </rPh>
    <rPh sb="2" eb="3">
      <t>メ</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</si>
  <si>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</si>
  <si>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</si>
  <si>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</si>
  <si>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</si>
  <si>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</si>
  <si>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</si>
  <si>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</si>
  <si>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4週目</t>
    <rPh sb="1" eb="2">
      <t>シュウ</t>
    </rPh>
    <rPh sb="2" eb="3">
      <t>メ</t>
    </rPh>
    <phoneticPr fontId="1"/>
  </si>
  <si>
    <t>記号</t>
    <rPh sb="0" eb="2">
      <t>キゴウ</t>
    </rPh>
    <phoneticPr fontId="1"/>
  </si>
  <si>
    <t>ー</t>
  </si>
  <si>
    <t>区分</t>
    <rPh sb="0" eb="2">
      <t>クブン</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</si>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</sst>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55">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85" zoomScaleNormal="55" zoomScaleSheetLayoutView="85"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38</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8</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5</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50</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53</v>
      </c>
      <c r="F34" s="26"/>
      <c r="G34" s="26"/>
      <c r="H34" s="26"/>
      <c r="I34" s="16"/>
      <c r="J34" s="72" t="s">
        <v>58</v>
      </c>
      <c r="K34" s="72"/>
      <c r="L34" s="72"/>
      <c r="M34" s="72"/>
      <c r="N34" s="31"/>
      <c r="O34" s="31"/>
      <c r="P34" s="111" t="s">
        <v>49</v>
      </c>
      <c r="Q34" s="111"/>
      <c r="R34" s="16"/>
      <c r="S34" s="16"/>
      <c r="T34" s="28" t="s">
        <v>17</v>
      </c>
      <c r="U34" s="42"/>
      <c r="V34" s="28" t="s">
        <v>19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54</v>
      </c>
      <c r="H35" s="27"/>
      <c r="I35" s="16"/>
      <c r="J35" s="27" t="s">
        <v>37</v>
      </c>
      <c r="K35" s="27"/>
      <c r="L35" s="27" t="s">
        <v>54</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3</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3</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67</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45</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62</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59</v>
      </c>
      <c r="D43" s="16"/>
      <c r="E43" s="16"/>
      <c r="F43" s="16"/>
      <c r="G43" s="16"/>
      <c r="H43" s="16" t="s">
        <v>55</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6</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61</v>
      </c>
      <c r="D49" s="31"/>
      <c r="E49" s="31"/>
      <c r="F49" s="31"/>
      <c r="G49" s="31"/>
      <c r="H49" s="16" t="s">
        <v>63</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6</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85" zoomScaleNormal="55" zoomScaleSheetLayoutView="8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c r="AC2" s="126"/>
      <c r="AD2" s="5" t="s">
        <v>38</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31</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8</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6</v>
      </c>
      <c r="Q12" s="116">
        <f>WEEKDAY(DATE($X$2,$AB$2,2))</f>
        <v>7</v>
      </c>
      <c r="R12" s="116">
        <f>WEEKDAY(DATE($X$2,$AB$2,3))</f>
        <v>1</v>
      </c>
      <c r="S12" s="116">
        <f>WEEKDAY(DATE($X$2,$AB$2,4))</f>
        <v>2</v>
      </c>
      <c r="T12" s="116">
        <f>WEEKDAY(DATE($X$2,$AB$2,5))</f>
        <v>3</v>
      </c>
      <c r="U12" s="116">
        <f>WEEKDAY(DATE($X$2,$AB$2,6))</f>
        <v>4</v>
      </c>
      <c r="V12" s="134">
        <f>WEEKDAY(DATE($X$2,$AB$2,7))</f>
        <v>5</v>
      </c>
      <c r="W12" s="106">
        <f>WEEKDAY(DATE($X$2,$AB$2,8))</f>
        <v>6</v>
      </c>
      <c r="X12" s="116">
        <f>WEEKDAY(DATE($X$2,$AB$2,9))</f>
        <v>7</v>
      </c>
      <c r="Y12" s="116">
        <f>WEEKDAY(DATE($X$2,$AB$2,10))</f>
        <v>1</v>
      </c>
      <c r="Z12" s="116">
        <f>WEEKDAY(DATE($X$2,$AB$2,11))</f>
        <v>2</v>
      </c>
      <c r="AA12" s="116">
        <f>WEEKDAY(DATE($X$2,$AB$2,12))</f>
        <v>3</v>
      </c>
      <c r="AB12" s="116">
        <f>WEEKDAY(DATE($X$2,$AB$2,13))</f>
        <v>4</v>
      </c>
      <c r="AC12" s="134">
        <f>WEEKDAY(DATE($X$2,$AB$2,14))</f>
        <v>5</v>
      </c>
      <c r="AD12" s="106">
        <f>WEEKDAY(DATE($X$2,$AB$2,15))</f>
        <v>6</v>
      </c>
      <c r="AE12" s="116">
        <f>WEEKDAY(DATE($X$2,$AB$2,16))</f>
        <v>7</v>
      </c>
      <c r="AF12" s="116">
        <f>WEEKDAY(DATE($X$2,$AB$2,17))</f>
        <v>1</v>
      </c>
      <c r="AG12" s="116">
        <f>WEEKDAY(DATE($X$2,$AB$2,18))</f>
        <v>2</v>
      </c>
      <c r="AH12" s="116">
        <f>WEEKDAY(DATE($X$2,$AB$2,19))</f>
        <v>3</v>
      </c>
      <c r="AI12" s="116">
        <f>WEEKDAY(DATE($X$2,$AB$2,20))</f>
        <v>4</v>
      </c>
      <c r="AJ12" s="134">
        <f>WEEKDAY(DATE($X$2,$AB$2,21))</f>
        <v>5</v>
      </c>
      <c r="AK12" s="106">
        <f>WEEKDAY(DATE($X$2,$AB$2,22))</f>
        <v>6</v>
      </c>
      <c r="AL12" s="116">
        <f>WEEKDAY(DATE($X$2,$AB$2,23))</f>
        <v>7</v>
      </c>
      <c r="AM12" s="116">
        <f>WEEKDAY(DATE($X$2,$AB$2,24))</f>
        <v>1</v>
      </c>
      <c r="AN12" s="116">
        <f>WEEKDAY(DATE($X$2,$AB$2,25))</f>
        <v>2</v>
      </c>
      <c r="AO12" s="116">
        <f>WEEKDAY(DATE($X$2,$AB$2,26))</f>
        <v>3</v>
      </c>
      <c r="AP12" s="116">
        <f>WEEKDAY(DATE($X$2,$AB$2,27))</f>
        <v>4</v>
      </c>
      <c r="AQ12" s="134">
        <f>WEEKDAY(DATE($X$2,$AB$2,28))</f>
        <v>5</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金</v>
      </c>
      <c r="Q13" s="117" t="str">
        <f t="shared" si="0"/>
        <v>土</v>
      </c>
      <c r="R13" s="117" t="str">
        <f t="shared" si="0"/>
        <v>日</v>
      </c>
      <c r="S13" s="117" t="str">
        <f t="shared" si="0"/>
        <v>月</v>
      </c>
      <c r="T13" s="117" t="str">
        <f t="shared" si="0"/>
        <v>火</v>
      </c>
      <c r="U13" s="117" t="str">
        <f t="shared" si="0"/>
        <v>水</v>
      </c>
      <c r="V13" s="135" t="str">
        <f t="shared" si="0"/>
        <v>木</v>
      </c>
      <c r="W13" s="107" t="str">
        <f t="shared" si="0"/>
        <v>金</v>
      </c>
      <c r="X13" s="117" t="str">
        <f t="shared" si="0"/>
        <v>土</v>
      </c>
      <c r="Y13" s="117" t="str">
        <f t="shared" si="0"/>
        <v>日</v>
      </c>
      <c r="Z13" s="117" t="str">
        <f t="shared" si="0"/>
        <v>月</v>
      </c>
      <c r="AA13" s="117" t="str">
        <f t="shared" si="0"/>
        <v>火</v>
      </c>
      <c r="AB13" s="117" t="str">
        <f t="shared" si="0"/>
        <v>水</v>
      </c>
      <c r="AC13" s="135" t="str">
        <f t="shared" si="0"/>
        <v>木</v>
      </c>
      <c r="AD13" s="107" t="str">
        <f t="shared" si="0"/>
        <v>金</v>
      </c>
      <c r="AE13" s="117" t="str">
        <f t="shared" si="0"/>
        <v>土</v>
      </c>
      <c r="AF13" s="117" t="str">
        <f t="shared" si="0"/>
        <v>日</v>
      </c>
      <c r="AG13" s="117" t="str">
        <f t="shared" si="0"/>
        <v>月</v>
      </c>
      <c r="AH13" s="117" t="str">
        <f t="shared" si="0"/>
        <v>火</v>
      </c>
      <c r="AI13" s="117" t="str">
        <f t="shared" si="0"/>
        <v>水</v>
      </c>
      <c r="AJ13" s="135" t="str">
        <f t="shared" si="0"/>
        <v>木</v>
      </c>
      <c r="AK13" s="107" t="str">
        <f t="shared" si="0"/>
        <v>金</v>
      </c>
      <c r="AL13" s="117" t="str">
        <f t="shared" si="0"/>
        <v>土</v>
      </c>
      <c r="AM13" s="117" t="str">
        <f t="shared" si="0"/>
        <v>日</v>
      </c>
      <c r="AN13" s="117" t="str">
        <f t="shared" si="0"/>
        <v>月</v>
      </c>
      <c r="AO13" s="117" t="str">
        <f t="shared" si="0"/>
        <v>火</v>
      </c>
      <c r="AP13" s="117" t="str">
        <f t="shared" si="0"/>
        <v>水</v>
      </c>
      <c r="AQ13" s="135" t="str">
        <f t="shared" si="0"/>
        <v>木</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53</v>
      </c>
      <c r="F34" s="26"/>
      <c r="G34" s="26"/>
      <c r="H34" s="26"/>
      <c r="I34" s="16"/>
      <c r="J34" s="72" t="s">
        <v>58</v>
      </c>
      <c r="K34" s="72"/>
      <c r="L34" s="72"/>
      <c r="M34" s="72"/>
      <c r="N34" s="31"/>
      <c r="O34" s="31"/>
      <c r="P34" s="111" t="s">
        <v>49</v>
      </c>
      <c r="Q34" s="111"/>
      <c r="R34" s="16"/>
      <c r="S34" s="16"/>
      <c r="T34" s="28" t="s">
        <v>17</v>
      </c>
      <c r="U34" s="42"/>
      <c r="V34" s="28" t="s">
        <v>19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54</v>
      </c>
      <c r="H35" s="27"/>
      <c r="I35" s="16"/>
      <c r="J35" s="27" t="s">
        <v>37</v>
      </c>
      <c r="K35" s="27"/>
      <c r="L35" s="27" t="s">
        <v>54</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3</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3</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67</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45</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62</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59</v>
      </c>
      <c r="D43" s="16"/>
      <c r="E43" s="16"/>
      <c r="F43" s="16"/>
      <c r="G43" s="16"/>
      <c r="H43" s="16" t="s">
        <v>55</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6</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61</v>
      </c>
      <c r="D49" s="31"/>
      <c r="E49" s="31"/>
      <c r="F49" s="31"/>
      <c r="G49" s="31"/>
      <c r="H49" s="16" t="s">
        <v>63</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6</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85" zoomScaleNormal="85" zoomScaleSheetLayoutView="75" workbookViewId="0">
      <selection activeCell="G20" sqref="G20:K20"/>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c r="AC2" s="126"/>
      <c r="AD2" s="5" t="s">
        <v>38</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31</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8</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6</v>
      </c>
      <c r="Q12" s="116">
        <f>WEEKDAY(DATE($X$2,$AB$2,2))</f>
        <v>7</v>
      </c>
      <c r="R12" s="116">
        <f>WEEKDAY(DATE($X$2,$AB$2,3))</f>
        <v>1</v>
      </c>
      <c r="S12" s="116">
        <f>WEEKDAY(DATE($X$2,$AB$2,4))</f>
        <v>2</v>
      </c>
      <c r="T12" s="116">
        <f>WEEKDAY(DATE($X$2,$AB$2,5))</f>
        <v>3</v>
      </c>
      <c r="U12" s="116">
        <f>WEEKDAY(DATE($X$2,$AB$2,6))</f>
        <v>4</v>
      </c>
      <c r="V12" s="134">
        <f>WEEKDAY(DATE($X$2,$AB$2,7))</f>
        <v>5</v>
      </c>
      <c r="W12" s="106">
        <f>WEEKDAY(DATE($X$2,$AB$2,8))</f>
        <v>6</v>
      </c>
      <c r="X12" s="116">
        <f>WEEKDAY(DATE($X$2,$AB$2,9))</f>
        <v>7</v>
      </c>
      <c r="Y12" s="116">
        <f>WEEKDAY(DATE($X$2,$AB$2,10))</f>
        <v>1</v>
      </c>
      <c r="Z12" s="116">
        <f>WEEKDAY(DATE($X$2,$AB$2,11))</f>
        <v>2</v>
      </c>
      <c r="AA12" s="116">
        <f>WEEKDAY(DATE($X$2,$AB$2,12))</f>
        <v>3</v>
      </c>
      <c r="AB12" s="116">
        <f>WEEKDAY(DATE($X$2,$AB$2,13))</f>
        <v>4</v>
      </c>
      <c r="AC12" s="134">
        <f>WEEKDAY(DATE($X$2,$AB$2,14))</f>
        <v>5</v>
      </c>
      <c r="AD12" s="106">
        <f>WEEKDAY(DATE($X$2,$AB$2,15))</f>
        <v>6</v>
      </c>
      <c r="AE12" s="116">
        <f>WEEKDAY(DATE($X$2,$AB$2,16))</f>
        <v>7</v>
      </c>
      <c r="AF12" s="116">
        <f>WEEKDAY(DATE($X$2,$AB$2,17))</f>
        <v>1</v>
      </c>
      <c r="AG12" s="116">
        <f>WEEKDAY(DATE($X$2,$AB$2,18))</f>
        <v>2</v>
      </c>
      <c r="AH12" s="116">
        <f>WEEKDAY(DATE($X$2,$AB$2,19))</f>
        <v>3</v>
      </c>
      <c r="AI12" s="116">
        <f>WEEKDAY(DATE($X$2,$AB$2,20))</f>
        <v>4</v>
      </c>
      <c r="AJ12" s="134">
        <f>WEEKDAY(DATE($X$2,$AB$2,21))</f>
        <v>5</v>
      </c>
      <c r="AK12" s="106">
        <f>WEEKDAY(DATE($X$2,$AB$2,22))</f>
        <v>6</v>
      </c>
      <c r="AL12" s="116">
        <f>WEEKDAY(DATE($X$2,$AB$2,23))</f>
        <v>7</v>
      </c>
      <c r="AM12" s="116">
        <f>WEEKDAY(DATE($X$2,$AB$2,24))</f>
        <v>1</v>
      </c>
      <c r="AN12" s="116">
        <f>WEEKDAY(DATE($X$2,$AB$2,25))</f>
        <v>2</v>
      </c>
      <c r="AO12" s="116">
        <f>WEEKDAY(DATE($X$2,$AB$2,26))</f>
        <v>3</v>
      </c>
      <c r="AP12" s="116">
        <f>WEEKDAY(DATE($X$2,$AB$2,27))</f>
        <v>4</v>
      </c>
      <c r="AQ12" s="134">
        <f>WEEKDAY(DATE($X$2,$AB$2,28))</f>
        <v>5</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金</v>
      </c>
      <c r="Q13" s="117" t="str">
        <f t="shared" si="0"/>
        <v>土</v>
      </c>
      <c r="R13" s="117" t="str">
        <f t="shared" si="0"/>
        <v>日</v>
      </c>
      <c r="S13" s="117" t="str">
        <f t="shared" si="0"/>
        <v>月</v>
      </c>
      <c r="T13" s="117" t="str">
        <f t="shared" si="0"/>
        <v>火</v>
      </c>
      <c r="U13" s="117" t="str">
        <f t="shared" si="0"/>
        <v>水</v>
      </c>
      <c r="V13" s="135" t="str">
        <f t="shared" si="0"/>
        <v>木</v>
      </c>
      <c r="W13" s="107" t="str">
        <f t="shared" si="0"/>
        <v>金</v>
      </c>
      <c r="X13" s="117" t="str">
        <f t="shared" si="0"/>
        <v>土</v>
      </c>
      <c r="Y13" s="117" t="str">
        <f t="shared" si="0"/>
        <v>日</v>
      </c>
      <c r="Z13" s="117" t="str">
        <f t="shared" si="0"/>
        <v>月</v>
      </c>
      <c r="AA13" s="117" t="str">
        <f t="shared" si="0"/>
        <v>火</v>
      </c>
      <c r="AB13" s="117" t="str">
        <f t="shared" si="0"/>
        <v>水</v>
      </c>
      <c r="AC13" s="135" t="str">
        <f t="shared" si="0"/>
        <v>木</v>
      </c>
      <c r="AD13" s="107" t="str">
        <f t="shared" si="0"/>
        <v>金</v>
      </c>
      <c r="AE13" s="117" t="str">
        <f t="shared" si="0"/>
        <v>土</v>
      </c>
      <c r="AF13" s="117" t="str">
        <f t="shared" si="0"/>
        <v>日</v>
      </c>
      <c r="AG13" s="117" t="str">
        <f t="shared" si="0"/>
        <v>月</v>
      </c>
      <c r="AH13" s="117" t="str">
        <f t="shared" si="0"/>
        <v>火</v>
      </c>
      <c r="AI13" s="117" t="str">
        <f t="shared" si="0"/>
        <v>水</v>
      </c>
      <c r="AJ13" s="135" t="str">
        <f t="shared" si="0"/>
        <v>木</v>
      </c>
      <c r="AK13" s="107" t="str">
        <f t="shared" si="0"/>
        <v>金</v>
      </c>
      <c r="AL13" s="117" t="str">
        <f t="shared" si="0"/>
        <v>土</v>
      </c>
      <c r="AM13" s="117" t="str">
        <f t="shared" si="0"/>
        <v>日</v>
      </c>
      <c r="AN13" s="117" t="str">
        <f t="shared" si="0"/>
        <v>月</v>
      </c>
      <c r="AO13" s="117" t="str">
        <f t="shared" si="0"/>
        <v>火</v>
      </c>
      <c r="AP13" s="117" t="str">
        <f t="shared" si="0"/>
        <v>水</v>
      </c>
      <c r="AQ13" s="135" t="str">
        <f t="shared" si="0"/>
        <v>木</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48</v>
      </c>
      <c r="D116" s="26"/>
      <c r="E116" s="26" t="s">
        <v>53</v>
      </c>
      <c r="F116" s="26"/>
      <c r="G116" s="26"/>
      <c r="H116" s="26"/>
      <c r="I116" s="16"/>
      <c r="J116" s="72" t="s">
        <v>58</v>
      </c>
      <c r="K116" s="72"/>
      <c r="L116" s="72"/>
      <c r="M116" s="72"/>
      <c r="N116" s="31"/>
      <c r="O116" s="31"/>
      <c r="P116" s="111" t="s">
        <v>49</v>
      </c>
      <c r="Q116" s="111"/>
      <c r="R116" s="16"/>
      <c r="S116" s="16"/>
      <c r="T116" s="28" t="s">
        <v>17</v>
      </c>
      <c r="U116" s="42"/>
      <c r="V116" s="28" t="s">
        <v>19</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37</v>
      </c>
      <c r="F117" s="27"/>
      <c r="G117" s="27" t="s">
        <v>54</v>
      </c>
      <c r="H117" s="27"/>
      <c r="I117" s="16"/>
      <c r="J117" s="27" t="s">
        <v>37</v>
      </c>
      <c r="K117" s="27"/>
      <c r="L117" s="27" t="s">
        <v>54</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3</v>
      </c>
      <c r="U118" s="42"/>
      <c r="V118" s="28" t="s">
        <v>40</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3</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67</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45</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45</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62</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59</v>
      </c>
      <c r="D125" s="16"/>
      <c r="E125" s="16"/>
      <c r="F125" s="16"/>
      <c r="G125" s="16"/>
      <c r="H125" s="16" t="s">
        <v>55</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36</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6</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49</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61</v>
      </c>
      <c r="D131" s="31"/>
      <c r="E131" s="31"/>
      <c r="F131" s="31"/>
      <c r="G131" s="31"/>
      <c r="H131" s="16" t="s">
        <v>63</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6</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69</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73</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71</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65</v>
      </c>
      <c r="B19" s="216"/>
      <c r="C19" s="216"/>
    </row>
    <row r="20" spans="1:3" s="214" customFormat="1" ht="20.25" customHeight="1">
      <c r="A20" s="216"/>
      <c r="B20" s="216"/>
      <c r="C20" s="216"/>
    </row>
    <row r="21" spans="1:3" s="214" customFormat="1" ht="20.25" customHeight="1">
      <c r="A21" s="216"/>
      <c r="B21" s="224" t="s">
        <v>44</v>
      </c>
      <c r="C21" s="224" t="s">
        <v>7</v>
      </c>
    </row>
    <row r="22" spans="1:3" s="214" customFormat="1" ht="20.25" customHeight="1">
      <c r="A22" s="216"/>
      <c r="B22" s="224">
        <v>1</v>
      </c>
      <c r="C22" s="226" t="s">
        <v>5</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10</v>
      </c>
      <c r="B27" s="216"/>
      <c r="C27" s="216"/>
    </row>
    <row r="28" spans="1:3" s="214" customFormat="1" ht="20.25" customHeight="1">
      <c r="A28" s="216"/>
      <c r="B28" s="216"/>
      <c r="C28" s="216"/>
    </row>
    <row r="29" spans="1:3" s="214" customFormat="1" ht="20.25" customHeight="1">
      <c r="A29" s="216"/>
      <c r="B29" s="224" t="s">
        <v>17</v>
      </c>
      <c r="C29" s="224" t="s">
        <v>19</v>
      </c>
    </row>
    <row r="30" spans="1:3" s="214" customFormat="1" ht="20.25" customHeight="1">
      <c r="A30" s="216"/>
      <c r="B30" s="224" t="s">
        <v>12</v>
      </c>
      <c r="C30" s="226" t="s">
        <v>0</v>
      </c>
    </row>
    <row r="31" spans="1:3" s="214" customFormat="1" ht="20.25" customHeight="1">
      <c r="A31" s="216"/>
      <c r="B31" s="224" t="s">
        <v>3</v>
      </c>
      <c r="C31" s="226" t="s">
        <v>40</v>
      </c>
    </row>
    <row r="32" spans="1:3" s="214" customFormat="1" ht="20.25" customHeight="1">
      <c r="A32" s="216"/>
      <c r="B32" s="224" t="s">
        <v>11</v>
      </c>
      <c r="C32" s="226" t="s">
        <v>67</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68</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46</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56</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4</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3" customWidth="1"/>
    <col min="2" max="2" width="8.59765625" style="233" customWidth="1"/>
    <col min="3" max="11" width="40.59765625" style="233" customWidth="1"/>
    <col min="12" max="16384" width="9" style="233"/>
  </cols>
  <sheetData>
    <row r="1" spans="2:11">
      <c r="B1" s="233" t="s">
        <v>81</v>
      </c>
    </row>
    <row r="3" spans="2:11">
      <c r="B3" s="234" t="s">
        <v>44</v>
      </c>
      <c r="C3" s="234" t="s">
        <v>82</v>
      </c>
    </row>
    <row r="4" spans="2:11">
      <c r="B4" s="234">
        <v>1</v>
      </c>
      <c r="C4" s="238" t="s">
        <v>116</v>
      </c>
    </row>
    <row r="5" spans="2:11">
      <c r="B5" s="234">
        <v>2</v>
      </c>
      <c r="C5" s="238" t="s">
        <v>57</v>
      </c>
    </row>
    <row r="6" spans="2:11">
      <c r="B6" s="234">
        <v>3</v>
      </c>
      <c r="C6" s="238"/>
    </row>
    <row r="7" spans="2:11">
      <c r="B7" s="234">
        <v>4</v>
      </c>
      <c r="C7" s="238"/>
    </row>
    <row r="8" spans="2:11">
      <c r="B8" s="234">
        <v>5</v>
      </c>
      <c r="C8" s="238"/>
    </row>
    <row r="9" spans="2:11">
      <c r="B9" s="234">
        <v>6</v>
      </c>
      <c r="C9" s="238"/>
    </row>
    <row r="10" spans="2:11">
      <c r="B10" s="234">
        <v>7</v>
      </c>
      <c r="C10" s="238"/>
    </row>
    <row r="11" spans="2:11">
      <c r="B11" s="234">
        <v>8</v>
      </c>
      <c r="C11" s="238"/>
    </row>
    <row r="13" spans="2:11">
      <c r="B13" s="233" t="s">
        <v>80</v>
      </c>
    </row>
    <row r="14" spans="2:11" ht="27"/>
    <row r="15" spans="2:11" ht="27">
      <c r="B15" s="235" t="s">
        <v>7</v>
      </c>
      <c r="C15" s="239" t="s">
        <v>5</v>
      </c>
      <c r="D15" s="243" t="s">
        <v>103</v>
      </c>
      <c r="E15" s="247" t="s">
        <v>117</v>
      </c>
      <c r="F15" s="248" t="s">
        <v>18</v>
      </c>
      <c r="G15" s="248" t="s">
        <v>18</v>
      </c>
      <c r="H15" s="248" t="s">
        <v>18</v>
      </c>
      <c r="I15" s="248" t="s">
        <v>18</v>
      </c>
      <c r="J15" s="248" t="s">
        <v>18</v>
      </c>
      <c r="K15" s="251" t="s">
        <v>18</v>
      </c>
    </row>
    <row r="16" spans="2:11">
      <c r="B16" s="236" t="s">
        <v>51</v>
      </c>
      <c r="C16" s="240" t="s">
        <v>118</v>
      </c>
      <c r="D16" s="244" t="s">
        <v>118</v>
      </c>
      <c r="E16" s="244" t="s">
        <v>52</v>
      </c>
      <c r="F16" s="244"/>
      <c r="G16" s="244"/>
      <c r="H16" s="244"/>
      <c r="I16" s="249"/>
      <c r="J16" s="249"/>
      <c r="K16" s="252"/>
    </row>
    <row r="17" spans="2:11">
      <c r="B17" s="236"/>
      <c r="C17" s="241" t="s">
        <v>18</v>
      </c>
      <c r="D17" s="244" t="s">
        <v>103</v>
      </c>
      <c r="E17" s="244" t="s">
        <v>103</v>
      </c>
      <c r="F17" s="244"/>
      <c r="G17" s="244"/>
      <c r="H17" s="244"/>
      <c r="I17" s="250"/>
      <c r="J17" s="250"/>
      <c r="K17" s="253"/>
    </row>
    <row r="18" spans="2:11">
      <c r="B18" s="236"/>
      <c r="C18" s="241" t="s">
        <v>18</v>
      </c>
      <c r="D18" s="244" t="s">
        <v>18</v>
      </c>
      <c r="E18" s="244" t="s">
        <v>119</v>
      </c>
      <c r="F18" s="244"/>
      <c r="G18" s="244"/>
      <c r="H18" s="244"/>
      <c r="I18" s="250"/>
      <c r="J18" s="250"/>
      <c r="K18" s="253"/>
    </row>
    <row r="19" spans="2:11">
      <c r="B19" s="236"/>
      <c r="C19" s="241" t="s">
        <v>18</v>
      </c>
      <c r="D19" s="244" t="s">
        <v>18</v>
      </c>
      <c r="E19" s="244" t="s">
        <v>60</v>
      </c>
      <c r="F19" s="244"/>
      <c r="G19" s="244"/>
      <c r="H19" s="244"/>
      <c r="I19" s="250"/>
      <c r="J19" s="250"/>
      <c r="K19" s="253"/>
    </row>
    <row r="20" spans="2:11">
      <c r="B20" s="236"/>
      <c r="C20" s="241" t="s">
        <v>18</v>
      </c>
      <c r="D20" s="244" t="s">
        <v>18</v>
      </c>
      <c r="E20" s="244" t="s">
        <v>70</v>
      </c>
      <c r="F20" s="244"/>
      <c r="G20" s="244"/>
      <c r="H20" s="244"/>
      <c r="I20" s="250"/>
      <c r="J20" s="250"/>
      <c r="K20" s="253"/>
    </row>
    <row r="21" spans="2:11">
      <c r="B21" s="236"/>
      <c r="C21" s="241" t="s">
        <v>18</v>
      </c>
      <c r="D21" s="244" t="s">
        <v>18</v>
      </c>
      <c r="E21" s="244" t="s">
        <v>18</v>
      </c>
      <c r="F21" s="244"/>
      <c r="G21" s="244"/>
      <c r="H21" s="244"/>
      <c r="I21" s="250"/>
      <c r="J21" s="250"/>
      <c r="K21" s="253"/>
    </row>
    <row r="22" spans="2:11">
      <c r="B22" s="236"/>
      <c r="C22" s="241" t="s">
        <v>18</v>
      </c>
      <c r="D22" s="244" t="s">
        <v>18</v>
      </c>
      <c r="E22" s="244" t="s">
        <v>18</v>
      </c>
      <c r="F22" s="244"/>
      <c r="G22" s="244"/>
      <c r="H22" s="244"/>
      <c r="I22" s="250"/>
      <c r="J22" s="250"/>
      <c r="K22" s="253"/>
    </row>
    <row r="23" spans="2:11">
      <c r="B23" s="236"/>
      <c r="C23" s="241" t="s">
        <v>18</v>
      </c>
      <c r="D23" s="244" t="s">
        <v>18</v>
      </c>
      <c r="E23" s="244" t="s">
        <v>18</v>
      </c>
      <c r="F23" s="244"/>
      <c r="G23" s="244"/>
      <c r="H23" s="244"/>
      <c r="I23" s="250"/>
      <c r="J23" s="250"/>
      <c r="K23" s="253"/>
    </row>
    <row r="24" spans="2:11">
      <c r="B24" s="236"/>
      <c r="C24" s="241" t="s">
        <v>18</v>
      </c>
      <c r="D24" s="244" t="s">
        <v>18</v>
      </c>
      <c r="E24" s="244" t="s">
        <v>18</v>
      </c>
      <c r="F24" s="244"/>
      <c r="G24" s="244"/>
      <c r="H24" s="244"/>
      <c r="I24" s="250"/>
      <c r="J24" s="250"/>
      <c r="K24" s="253"/>
    </row>
    <row r="25" spans="2:11">
      <c r="B25" s="236"/>
      <c r="C25" s="241" t="s">
        <v>18</v>
      </c>
      <c r="D25" s="245" t="s">
        <v>18</v>
      </c>
      <c r="E25" s="245" t="s">
        <v>18</v>
      </c>
      <c r="F25" s="245"/>
      <c r="G25" s="245"/>
      <c r="H25" s="245"/>
      <c r="I25" s="250"/>
      <c r="J25" s="250"/>
      <c r="K25" s="253"/>
    </row>
    <row r="26" spans="2:11">
      <c r="B26" s="236"/>
      <c r="C26" s="241" t="s">
        <v>18</v>
      </c>
      <c r="D26" s="245" t="s">
        <v>18</v>
      </c>
      <c r="E26" s="245" t="s">
        <v>18</v>
      </c>
      <c r="F26" s="245"/>
      <c r="G26" s="245"/>
      <c r="H26" s="245"/>
      <c r="I26" s="250"/>
      <c r="J26" s="250"/>
      <c r="K26" s="253"/>
    </row>
    <row r="27" spans="2:11">
      <c r="B27" s="236"/>
      <c r="C27" s="241" t="s">
        <v>18</v>
      </c>
      <c r="D27" s="245" t="s">
        <v>18</v>
      </c>
      <c r="E27" s="245" t="s">
        <v>18</v>
      </c>
      <c r="F27" s="245"/>
      <c r="G27" s="245"/>
      <c r="H27" s="245"/>
      <c r="I27" s="250"/>
      <c r="J27" s="250"/>
      <c r="K27" s="253"/>
    </row>
    <row r="28" spans="2:11" ht="27">
      <c r="B28" s="237"/>
      <c r="C28" s="242" t="s">
        <v>18</v>
      </c>
      <c r="D28" s="246" t="s">
        <v>18</v>
      </c>
      <c r="E28" s="246" t="s">
        <v>18</v>
      </c>
      <c r="F28" s="246"/>
      <c r="G28" s="246"/>
      <c r="H28" s="246"/>
      <c r="I28" s="246"/>
      <c r="J28" s="246"/>
      <c r="K28" s="254"/>
    </row>
    <row r="31" spans="2:11">
      <c r="C31" s="233" t="s">
        <v>93</v>
      </c>
    </row>
    <row r="32" spans="2:11">
      <c r="C32" s="233" t="s">
        <v>9</v>
      </c>
    </row>
    <row r="33" spans="3:3">
      <c r="C33" s="233" t="s">
        <v>113</v>
      </c>
    </row>
    <row r="34" spans="3:3">
      <c r="C34" s="233" t="s">
        <v>96</v>
      </c>
    </row>
    <row r="35" spans="3:3">
      <c r="C35" s="233" t="s">
        <v>120</v>
      </c>
    </row>
    <row r="36" spans="3:3">
      <c r="C36" s="233" t="s">
        <v>121</v>
      </c>
    </row>
    <row r="37" spans="3:3">
      <c r="C37" s="233" t="s">
        <v>43</v>
      </c>
    </row>
    <row r="38" spans="3:3">
      <c r="C38" s="233" t="s">
        <v>47</v>
      </c>
    </row>
    <row r="40" spans="3:3">
      <c r="C40" s="233" t="s">
        <v>114</v>
      </c>
    </row>
    <row r="41" spans="3:3">
      <c r="C41" s="233" t="s">
        <v>72</v>
      </c>
    </row>
    <row r="42" spans="3:3">
      <c r="C42" s="233" t="s">
        <v>64</v>
      </c>
    </row>
    <row r="43" spans="3:3">
      <c r="C43" s="233" t="s">
        <v>74</v>
      </c>
    </row>
    <row r="44" spans="3:3">
      <c r="C44" s="233" t="s">
        <v>42</v>
      </c>
    </row>
    <row r="45" spans="3:3">
      <c r="C45" s="233" t="s">
        <v>75</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2021-03-21T05:52:46Z</cp:lastPrinted>
  <dcterms:created xsi:type="dcterms:W3CDTF">2020-01-14T23:44:41Z</dcterms:created>
  <dcterms:modified xsi:type="dcterms:W3CDTF">2024-11-04T01:56:24Z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2024-11-04T01:56:24Z</vt:filetime>
  </property>
</Properties>
</file>